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worksheets/sheet9.xml" ContentType="application/vnd.openxmlformats-officedocument.spreadsheetml.worksheet+xml"/>
  <Override PartName="/xl/drawings/drawing2.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worksheets/sheet15.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4380" windowHeight="3990" tabRatio="937" firstSheet="5" activeTab="10"/>
  </bookViews>
  <sheets>
    <sheet name="Recommended Elements to Track" sheetId="1" r:id="rId1"/>
    <sheet name="Contacts" sheetId="2" r:id="rId2"/>
    <sheet name="Areas of Focus &amp; Notes" sheetId="3" r:id="rId3"/>
    <sheet name="Action Plan" sheetId="4" r:id="rId4"/>
    <sheet name="PAT Analysis" sheetId="5" r:id="rId5"/>
    <sheet name="&lt;Optional&gt; PAT Phase Progress" sheetId="6" r:id="rId6"/>
    <sheet name="&lt;Optional&gt; PAT Scoring" sheetId="7" r:id="rId7"/>
    <sheet name="BASELINE Performance Data" sheetId="8" r:id="rId8"/>
    <sheet name="Perf. Data RUN CHART" sheetId="9" r:id="rId9"/>
    <sheet name="PDSA Tracker" sheetId="10" r:id="rId10"/>
    <sheet name="PDSA_1" sheetId="11" r:id="rId11"/>
    <sheet name="PDSA_2" sheetId="12" r:id="rId12"/>
    <sheet name="PDSA_3" sheetId="13" r:id="rId13"/>
    <sheet name="Perf. Data Month1" sheetId="14" state="hidden" r:id="rId14"/>
    <sheet name="Perf. Data Month2" sheetId="15" state="hidden" r:id="rId15"/>
  </sheets>
  <externalReferences>
    <externalReference r:id="rId18"/>
    <externalReference r:id="rId19"/>
  </externalReferences>
  <definedNames>
    <definedName name="_xlnm.Print_Area" localSheetId="5">'&lt;Optional&gt; PAT Phase Progress'!$A$3:$H$85</definedName>
    <definedName name="_xlnm.Print_Area" localSheetId="6">'&lt;Optional&gt; PAT Scoring'!$A$1:$I$71</definedName>
    <definedName name="_xlnm.Print_Area" localSheetId="3">'Action Plan'!$A$1:$E$40</definedName>
    <definedName name="_xlnm.Print_Area" localSheetId="2">'Areas of Focus &amp; Notes'!$A$1:$D$35</definedName>
    <definedName name="_xlnm.Print_Area" localSheetId="1">'Contacts'!$A$1:$H$22</definedName>
    <definedName name="_xlnm.Print_Titles" localSheetId="5">'&lt;Optional&gt; PAT Phase Progress'!$3:$8</definedName>
    <definedName name="_xlnm.Print_Titles" localSheetId="6">'&lt;Optional&gt; PAT Scoring'!$1:$5</definedName>
  </definedNames>
  <calcPr fullCalcOnLoad="1"/>
</workbook>
</file>

<file path=xl/sharedStrings.xml><?xml version="1.0" encoding="utf-8"?>
<sst xmlns="http://schemas.openxmlformats.org/spreadsheetml/2006/main" count="815" uniqueCount="495">
  <si>
    <t>Alternative is Tuesday afternoons 3:30-4:30pm</t>
  </si>
  <si>
    <t>Practice Champion Name</t>
  </si>
  <si>
    <t>Phone</t>
  </si>
  <si>
    <t>Cell</t>
  </si>
  <si>
    <t>Email</t>
  </si>
  <si>
    <t>Champion's Admin time</t>
  </si>
  <si>
    <t>Lunch hour MWF from 12 to 1; Friday afternoons after 1pm; Tuesdays nights 4 to 7:30</t>
  </si>
  <si>
    <t>Practice Status</t>
  </si>
  <si>
    <t>Notes</t>
  </si>
  <si>
    <t>0=no progress, 1=some progress, 2=solid progress</t>
  </si>
  <si>
    <t>PRACTICE PROGRESS DASHBOARD</t>
  </si>
  <si>
    <t>N for performance data abstration</t>
  </si>
  <si>
    <t/>
  </si>
  <si>
    <t>%</t>
  </si>
  <si>
    <t>#</t>
  </si>
  <si>
    <t>Demographics</t>
  </si>
  <si>
    <t>Male</t>
  </si>
  <si>
    <t>Female</t>
  </si>
  <si>
    <t>Average age</t>
  </si>
  <si>
    <t>-</t>
  </si>
  <si>
    <t>Age range</t>
  </si>
  <si>
    <t>Latino</t>
  </si>
  <si>
    <t>African American</t>
  </si>
  <si>
    <t>White (Hisp &amp; non-Hisp)</t>
  </si>
  <si>
    <t>Not Stated/Other</t>
  </si>
  <si>
    <t>Insurance status</t>
  </si>
  <si>
    <t>None</t>
  </si>
  <si>
    <t>Medicare</t>
  </si>
  <si>
    <t>Other govn't (HWLA, etc.)</t>
  </si>
  <si>
    <t>Private</t>
  </si>
  <si>
    <t>CKD patients comorbidities/risk indicators</t>
  </si>
  <si>
    <t>DM &amp; HTN</t>
  </si>
  <si>
    <t>Smoker</t>
  </si>
  <si>
    <t>Smoking status missing</t>
  </si>
  <si>
    <t>CKD on problem list?</t>
  </si>
  <si>
    <t>Yes</t>
  </si>
  <si>
    <t>No</t>
  </si>
  <si>
    <t>Medication</t>
  </si>
  <si>
    <t>Aspirin/blood thinner (yes)</t>
  </si>
  <si>
    <t>ACE/ARB (yes)</t>
  </si>
  <si>
    <t>Vit D 3 (yes)</t>
  </si>
  <si>
    <t>NSAIDS (yes)</t>
  </si>
  <si>
    <t>Metformin (yes)</t>
  </si>
  <si>
    <t>Labs</t>
  </si>
  <si>
    <t>eGFR &lt;30</t>
  </si>
  <si>
    <t>eGFR missing</t>
  </si>
  <si>
    <t>In the past 12 months:</t>
  </si>
  <si>
    <t>Lipid panel</t>
  </si>
  <si>
    <t>M/C</t>
  </si>
  <si>
    <t>eGFR</t>
  </si>
  <si>
    <t>Referral if eGFR&lt;30</t>
  </si>
  <si>
    <t>Serum Ca++</t>
  </si>
  <si>
    <t>Serum phosphate</t>
  </si>
  <si>
    <t>PTH</t>
  </si>
  <si>
    <t>25 hydroxy Vit D</t>
  </si>
  <si>
    <t>Preventive care</t>
  </si>
  <si>
    <t>Flu vaccine last 12 months</t>
  </si>
  <si>
    <t>Pneumoccocal vaccine ever</t>
  </si>
  <si>
    <t>Vein preservation</t>
  </si>
  <si>
    <t>Self management support training for CKD received</t>
  </si>
  <si>
    <t>*unduplicated (e.g. not included in the DM only and HT only)</t>
  </si>
  <si>
    <t>Overall Assessment Scales:</t>
  </si>
  <si>
    <t>OVERALL SCORE:</t>
  </si>
  <si>
    <t>PLAN DO STUDY ACT (PDSA) REPORT</t>
  </si>
  <si>
    <t>Aim: (overall goal you wish to achieve):</t>
  </si>
  <si>
    <t>Describe your first (or next) test of change:</t>
  </si>
  <si>
    <t>Person responsible</t>
  </si>
  <si>
    <t>When to be done</t>
  </si>
  <si>
    <t>Where to be done</t>
  </si>
  <si>
    <t>Plan</t>
  </si>
  <si>
    <t>List the tasks needed to set up this test of change</t>
  </si>
  <si>
    <t>Predict what will happen when the test is carried out</t>
  </si>
  <si>
    <t>Measures  to determine if prediction succeeds</t>
  </si>
  <si>
    <t>Do: Describe what actually happened when you ran the test</t>
  </si>
  <si>
    <t>Study: Describe the measured results and how they compared to the predictions</t>
  </si>
  <si>
    <t>Act: Describe what modifications will be made to the plan for the next cycle based on what you learned</t>
  </si>
  <si>
    <r>
      <t xml:space="preserve">PF </t>
    </r>
    <r>
      <rPr>
        <b/>
        <sz val="10"/>
        <color indexed="8"/>
        <rFont val="Arial"/>
        <family val="0"/>
      </rPr>
      <t>s</t>
    </r>
    <r>
      <rPr>
        <b/>
        <sz val="10"/>
        <color indexed="8"/>
        <rFont val="Arial"/>
        <family val="0"/>
      </rPr>
      <t xml:space="preserve">tanding </t>
    </r>
    <r>
      <rPr>
        <b/>
        <sz val="10"/>
        <color indexed="8"/>
        <rFont val="Arial"/>
        <family val="0"/>
      </rPr>
      <t xml:space="preserve">meeting </t>
    </r>
    <r>
      <rPr>
        <b/>
        <sz val="10"/>
        <color indexed="8"/>
        <rFont val="Arial"/>
        <family val="0"/>
      </rPr>
      <t>day/time:</t>
    </r>
  </si>
  <si>
    <t xml:space="preserve">Cell: </t>
  </si>
  <si>
    <t>Email:</t>
  </si>
  <si>
    <t>Active</t>
  </si>
  <si>
    <t>2) Implement Care Teams</t>
  </si>
  <si>
    <t>Dr. CKD</t>
  </si>
  <si>
    <r>
      <rPr>
        <b/>
        <sz val="10"/>
        <color indexed="9"/>
        <rFont val="Arial"/>
        <family val="0"/>
      </rPr>
      <t xml:space="preserve">CLINIC </t>
    </r>
    <r>
      <rPr>
        <b/>
        <sz val="10"/>
        <color indexed="9"/>
        <rFont val="Arial"/>
        <family val="0"/>
      </rPr>
      <t>CONTACTS</t>
    </r>
  </si>
  <si>
    <t>Dr. Care</t>
  </si>
  <si>
    <t>123-456-7890 (prefers text)</t>
  </si>
  <si>
    <t>123-222-2222</t>
  </si>
  <si>
    <t>CKD@allovertheplace.org</t>
  </si>
  <si>
    <t>Care@allovertheplace.org</t>
  </si>
  <si>
    <t>Medicaid</t>
  </si>
  <si>
    <t>DM Dx</t>
  </si>
  <si>
    <t>HTN Dx</t>
  </si>
  <si>
    <t>BP&gt;130/80</t>
  </si>
  <si>
    <t>LDL&lt;100</t>
  </si>
  <si>
    <t>Calcium &gt;8.5**</t>
  </si>
  <si>
    <t>PO4 &lt;4.6**</t>
  </si>
  <si>
    <t>45&lt; eGFR &lt;60</t>
  </si>
  <si>
    <t>30&lt; eGFR &lt;45</t>
  </si>
  <si>
    <t>HbA1c</t>
  </si>
  <si>
    <t>HGB</t>
  </si>
  <si>
    <t>**</t>
  </si>
  <si>
    <t>35-80</t>
  </si>
  <si>
    <t>45-80</t>
  </si>
  <si>
    <t>Baseline</t>
  </si>
  <si>
    <t>CKD pts seen from 3-1-12 to 8-31-12</t>
  </si>
  <si>
    <t>CKD pts seen from 9-1-11 to 2-28-12</t>
  </si>
  <si>
    <t>Progress 1</t>
  </si>
  <si>
    <t>collected 3/15/12</t>
  </si>
  <si>
    <t>Progress 2</t>
  </si>
  <si>
    <t>collected 9/13/12</t>
  </si>
  <si>
    <t>Start date</t>
  </si>
  <si>
    <t>End date</t>
  </si>
  <si>
    <t>NOTES/COMMENTS</t>
  </si>
  <si>
    <t>80% of indicated vs. 20% in similar practices in area</t>
  </si>
  <si>
    <t>Current Strengths or Best Practices</t>
  </si>
  <si>
    <t>Details</t>
  </si>
  <si>
    <t>High performance on diabetes measures</t>
  </si>
  <si>
    <t>Describe approach</t>
  </si>
  <si>
    <t>Transforming Clinical Practice Initiative</t>
  </si>
  <si>
    <t>Name:</t>
  </si>
  <si>
    <t>PAT 2 - Scoring Worksheet - PRIMARY CARE</t>
  </si>
  <si>
    <t>TIN:</t>
  </si>
  <si>
    <t xml:space="preserve">Date: </t>
  </si>
  <si>
    <t>Type:</t>
  </si>
  <si>
    <t>Milestone #</t>
  </si>
  <si>
    <t>Milestone score: 0= Not Yet; 1=Getting Started; 2=Implementing, Partially Operating; 3=Functioning, Performing</t>
  </si>
  <si>
    <t>Score</t>
  </si>
  <si>
    <t>Driver Status</t>
  </si>
  <si>
    <t>AIMS</t>
  </si>
  <si>
    <t>Practice has met its targets and has sustained improvements in practice-identified metrics for at least one year.</t>
  </si>
  <si>
    <t xml:space="preserve">Practice has reduced unnecessary tests, as defined by the practice.  </t>
  </si>
  <si>
    <t xml:space="preserve">Practice has reduced unnecessary hospitalizations.  </t>
  </si>
  <si>
    <t>PFE</t>
  </si>
  <si>
    <t xml:space="preserve">Practice can demonstrate that it encourages patients and families to collaborate in goal setting, decision making, and self-management.  </t>
  </si>
  <si>
    <t>Practice has a formal approach to obtaining patient and family feedback and incorporating this into the QI system, as well as the strategic and operational decisions made by the practice.</t>
  </si>
  <si>
    <t>TEAM BASED RELATIONSHIP</t>
  </si>
  <si>
    <t>Practice sets clear expectations for each team member’s functions and responsibilities to optimize efficiency, outcomes, and accountability.</t>
  </si>
  <si>
    <t>Practice has a process in place to measure and promote continuity so that patients and care teams recognize each other as partners in care.</t>
  </si>
  <si>
    <t>POPULATION MANAGEMENT</t>
  </si>
  <si>
    <t>Practice uses a data-driven approach to assign patients to a provider panel and confirms assignments with providers and patients. Practice reviews and updates panel assignments on a regular basis.</t>
  </si>
  <si>
    <t xml:space="preserve">Practice has a reliable process in place for identifying risk level of each patient and providing care appropriate to the level of risk.  </t>
  </si>
  <si>
    <t xml:space="preserve">The practice provides care management for patients at highest risk of hospitalizations and/or complications and has a standard approach to documentation. </t>
  </si>
  <si>
    <t>COMMUNITY PARTNER</t>
  </si>
  <si>
    <t>Practice links patients with appropriate community resources to facilitate referrals.</t>
  </si>
  <si>
    <t>COORDINATED CARE</t>
  </si>
  <si>
    <t xml:space="preserve">Practice has defined its medical neighborhood and has formal agreements in place with these partners to define roles and expectations.  </t>
  </si>
  <si>
    <t xml:space="preserve">Practice follows up via phone, visit, or electronic means with patients within a designated time interval (24 hours/ 48 hours/ 72 hours/ 7 days) after an emergency room visit or hospital discharge. </t>
  </si>
  <si>
    <t xml:space="preserve">Practice clearly defines care coordination roles and responsibilities and these have been fully implemented within the practice. </t>
  </si>
  <si>
    <t>ORGANIZED EVIDENCED-BASED CARE</t>
  </si>
  <si>
    <t xml:space="preserve">Practice ensures that care addresses the whole person, including mental and physical health.  </t>
  </si>
  <si>
    <t xml:space="preserve">Practice uses population reports or registries to identify care gaps and acts to reduce them. </t>
  </si>
  <si>
    <t>ENHANCED ACCESS</t>
  </si>
  <si>
    <t xml:space="preserve">Practice has mechanisms in place for patient to speak with their care team 24/7.  </t>
  </si>
  <si>
    <t>ENGAGED AND COMMITTED LEADERSHIP</t>
  </si>
  <si>
    <t xml:space="preserve">Practice has developed a vision and plan for transformation that includes specific clinical outcomes and utilization aims that are aligned with national TCPI aims and that are shared broadly within the practice. </t>
  </si>
  <si>
    <t>QUALITY IMPROVEMENT STRATEGY SUPPORTING CULTURE OF QUALITY</t>
  </si>
  <si>
    <t>Practice uses an organized approach (e.g. use of PDSAs, Model for Improvement, Lean, Six Sigma) to identify and act on improvement opportunities.</t>
  </si>
  <si>
    <t>Practice builds QI capability in the practice and empowers staff to innovate and improve.</t>
  </si>
  <si>
    <t>TRANSPARENT MEASUREMENT AND MONITORING</t>
  </si>
  <si>
    <t>Practice regularly produces and shares reports on performance at both the organization and provider/care team level, including progress over time and how performance compares to goals. Practice has a system in place to assure follow up action where appropriate.</t>
  </si>
  <si>
    <t>OPTIMIZE HEALTH INFORMATION TECHNOLOGY</t>
  </si>
  <si>
    <t>Practice uses technology to offer scheduling and communication options that improve patient access by including alternative visit types and electronic communication approaches.</t>
  </si>
  <si>
    <t>STRATEGIC USE OF REVENUE</t>
  </si>
  <si>
    <t>Practice uses sound business practices, including budget management and return on investment calculations.</t>
  </si>
  <si>
    <t>WORKFORCE VITALITY AND JOY IN WORK</t>
  </si>
  <si>
    <t xml:space="preserve">Practice has effective strategies in place to cultivate joy in work and can document results. </t>
  </si>
  <si>
    <t>CAPABILITY TO ANALYZE AND DOCUMENT VALUE</t>
  </si>
  <si>
    <t xml:space="preserve">Practice shares financial data in a transparent manner within the practice and has developed the business capabilities to use business practices and tools to analyze and document the value the organization brings to various types of alternative payment models. </t>
  </si>
  <si>
    <t>Practice considers itself ready for migrating into an alternative based payment arrangement.</t>
  </si>
  <si>
    <t>OPERATIONAL EFFICIENCY</t>
  </si>
  <si>
    <t>Practice uses a formal approach to understanding its work processes and increasing the value of all processing steps.</t>
  </si>
  <si>
    <t>SUMMARY</t>
  </si>
  <si>
    <t>Ct</t>
  </si>
  <si>
    <t>Pct</t>
  </si>
  <si>
    <t xml:space="preserve">     Counts of Concepts Complete (Counting the Colors)</t>
  </si>
  <si>
    <t>Phase 1 =</t>
  </si>
  <si>
    <t>Phase 2 =</t>
  </si>
  <si>
    <t>Phase 3 =</t>
  </si>
  <si>
    <t xml:space="preserve">Phase 4 = </t>
  </si>
  <si>
    <t>Phase 5 =</t>
  </si>
  <si>
    <t>TOTAL</t>
  </si>
  <si>
    <t xml:space="preserve">     Adding Up the Score (Counting the Points 0 - 3)</t>
  </si>
  <si>
    <t>Sum</t>
  </si>
  <si>
    <t>Poss</t>
  </si>
  <si>
    <t>Total Number of Secondary Drivers/AIMs Complete</t>
  </si>
  <si>
    <t>Total Number of Secondary Drivers/AIMs</t>
  </si>
  <si>
    <t>% of Secondary Drivers/AIMs Complete</t>
  </si>
  <si>
    <t xml:space="preserve"> </t>
  </si>
  <si>
    <t>Target Date</t>
  </si>
  <si>
    <t>These are more specific milestones that get you to your goal.</t>
  </si>
  <si>
    <t>1) Improving Diabetes Patient Education Materials</t>
  </si>
  <si>
    <t>Description - What are we trying to accomplish?</t>
  </si>
  <si>
    <t>A. Area of Focus 1 (Improving Diabetes Patient Education Materials)</t>
  </si>
  <si>
    <t>Mondays 1-2</t>
  </si>
  <si>
    <t>Practice will improve diabetes measures by a relative improvement of 15% by Dec 31, 2017</t>
  </si>
  <si>
    <t>3) Implement daily huddles</t>
  </si>
  <si>
    <t>Date of Next PAT</t>
  </si>
  <si>
    <t>B. Area of Focus 2 (Implement Care Teams)</t>
  </si>
  <si>
    <t>C. Area of Focus 3 (Implement Daily Huddles)</t>
  </si>
  <si>
    <t>D. Area of Focus 4</t>
  </si>
  <si>
    <t>Progress</t>
  </si>
  <si>
    <t>Empanelment</t>
  </si>
  <si>
    <t>Engaged Leadership</t>
  </si>
  <si>
    <t>Population Management</t>
  </si>
  <si>
    <t>Continuity of Care</t>
  </si>
  <si>
    <t>Access</t>
  </si>
  <si>
    <t>Community Partnership</t>
  </si>
  <si>
    <t>Strategic Use of Revenue</t>
  </si>
  <si>
    <t>Workforce Vitality and Joy in Work</t>
  </si>
  <si>
    <t>Capability to Analyze and Document Value</t>
  </si>
  <si>
    <t>Operational Efficiency</t>
  </si>
  <si>
    <t>PROJECT STEPS</t>
  </si>
  <si>
    <t>A1. Recruit patients for focus group</t>
  </si>
  <si>
    <t>A2. Develop interview guide</t>
  </si>
  <si>
    <t>A3. Schedule focus group and secure venue</t>
  </si>
  <si>
    <t>A4. Conduct focus group</t>
  </si>
  <si>
    <t>A5. Synthesize feedback</t>
  </si>
  <si>
    <t>A6. Present to team and identify two changes to test</t>
  </si>
  <si>
    <t>Coaching Panel Management of Practices</t>
  </si>
  <si>
    <t>Clinic Name</t>
  </si>
  <si>
    <t>Physician Lead / Champion</t>
  </si>
  <si>
    <t>Operational Lead / Champion</t>
  </si>
  <si>
    <t>Key Contact (Details)</t>
  </si>
  <si>
    <t>Meeting frequency and dates</t>
  </si>
  <si>
    <t>Practice Contacts and Details</t>
  </si>
  <si>
    <t>Current phase of transformation</t>
  </si>
  <si>
    <t>Practice status (active / inactive / maintenance)</t>
  </si>
  <si>
    <t>Type of EHR</t>
  </si>
  <si>
    <t>Current Phase of Transformation</t>
  </si>
  <si>
    <t>Phase 2</t>
  </si>
  <si>
    <t>Phase 1</t>
  </si>
  <si>
    <t>Phase 3</t>
  </si>
  <si>
    <t>Phase 4</t>
  </si>
  <si>
    <t>Phase 5</t>
  </si>
  <si>
    <t xml:space="preserve">Date of Last PAT </t>
  </si>
  <si>
    <t>Dates of last and next PAT</t>
  </si>
  <si>
    <t>Areas of opportunity ID'd / Description of approach</t>
  </si>
  <si>
    <t>Encounter tracking (1 entry per visit: date, practice status, notes / next steps)</t>
  </si>
  <si>
    <t>Who?</t>
  </si>
  <si>
    <t>(Example: Met with practice to review PAT scores and set some initial targets on desired areas of focus. Next Steps included…)</t>
  </si>
  <si>
    <t>PAT Scoring</t>
  </si>
  <si>
    <t>Baseline Performance Data</t>
  </si>
  <si>
    <t>PTI measures - Baseline for this practice</t>
  </si>
  <si>
    <t>Performance Data Run Chart</t>
  </si>
  <si>
    <t>Trended over time (PTI Measures)</t>
  </si>
  <si>
    <t>Possible tracking of process measures</t>
  </si>
  <si>
    <t>Possible baseline of process measures</t>
  </si>
  <si>
    <t>Study</t>
  </si>
  <si>
    <t>Act</t>
  </si>
  <si>
    <t>Do (Who? When? Where?)</t>
  </si>
  <si>
    <t>N, time period measured</t>
  </si>
  <si>
    <r>
      <t>EHR</t>
    </r>
    <r>
      <rPr>
        <b/>
        <sz val="10"/>
        <color indexed="8"/>
        <rFont val="Arial"/>
        <family val="0"/>
      </rPr>
      <t xml:space="preserve"> and </t>
    </r>
    <r>
      <rPr>
        <b/>
        <sz val="10"/>
        <color indexed="8"/>
        <rFont val="Arial"/>
        <family val="0"/>
      </rPr>
      <t>Registry</t>
    </r>
  </si>
  <si>
    <t>Practice TIN</t>
  </si>
  <si>
    <t>Physician Champion</t>
  </si>
  <si>
    <t>Practice Team Lead</t>
  </si>
  <si>
    <t>Other Improvement Team Members</t>
  </si>
  <si>
    <t>EHR Contact / Lead</t>
  </si>
  <si>
    <t>Other</t>
  </si>
  <si>
    <t xml:space="preserve">Date   </t>
  </si>
  <si>
    <t>PLAN</t>
  </si>
  <si>
    <t>DO</t>
  </si>
  <si>
    <t>STUDY</t>
  </si>
  <si>
    <t>ACT</t>
  </si>
  <si>
    <t>PDSA Cycle No.</t>
  </si>
  <si>
    <t>Description of test</t>
  </si>
  <si>
    <t>What do you predict will happen?</t>
  </si>
  <si>
    <t>How will you measure if your test made an improvement?</t>
  </si>
  <si>
    <t>Date(s) of test</t>
  </si>
  <si>
    <t>Results/Key Learning</t>
  </si>
  <si>
    <t>Key Learning</t>
  </si>
  <si>
    <t>What will you do next? (abandon change, more testing, implement)</t>
  </si>
  <si>
    <t>Micro-Aim</t>
  </si>
  <si>
    <t>Measures</t>
  </si>
  <si>
    <t>Practice Name:</t>
  </si>
  <si>
    <t>Baseline Date:</t>
  </si>
  <si>
    <t>Follow-Up Date</t>
  </si>
  <si>
    <t>Phase I</t>
  </si>
  <si>
    <t>Question</t>
  </si>
  <si>
    <t>Milestone</t>
  </si>
  <si>
    <t>Change Concept</t>
  </si>
  <si>
    <t>Baseline Score</t>
  </si>
  <si>
    <t>Follow-Up Score</t>
  </si>
  <si>
    <t>2.1.2</t>
  </si>
  <si>
    <t>Phase II</t>
  </si>
  <si>
    <t>Practice is monitoring the metrics related to TCPI aims but is not yet showing improvement in all metrics.</t>
  </si>
  <si>
    <t>1.1.3</t>
  </si>
  <si>
    <t xml:space="preserve">Practice is training its staff in shared decision making approaches and developing ways to consistently document patient involvement in goal setting, decision making, and self-management.   </t>
  </si>
  <si>
    <t>Practice uses a consistent approach to assign patients to a provider panel and confirms assignments with providers and patients. Practice reviews and updates panel assignments on a regular basis.</t>
  </si>
  <si>
    <t>1.3.1</t>
  </si>
  <si>
    <t>Practice has assigned all patients to a provider panel and confirmed the assignments with providers and patients. Practice reviews and updates panel assignments on a regular basis.</t>
  </si>
  <si>
    <t>Practice has a reliable process in place for identifying risk level of each patient and providing care appropriate to the level of risk. This may include risk includes developing a health condition not already present, exacerbation of a condition or complications, need for a higher intensity of care, including hospitalization</t>
  </si>
  <si>
    <t>1.3.3</t>
  </si>
  <si>
    <t>Practice has a process for identifying high risk patients but the identification process for other risk levels is inconsistent or not yet standardized.</t>
  </si>
  <si>
    <t xml:space="preserve">Practice has assigned accountability for care management and is piloting a process for standardizing care management for patients determined to be at highest risk of hospitalizations and/or complications.  </t>
  </si>
  <si>
    <t xml:space="preserve">Practice facilitates referrals to appropriate community resources, including community organizations and agencies as well as direct care providers. </t>
  </si>
  <si>
    <t>1.4.4</t>
  </si>
  <si>
    <t xml:space="preserve">Practice is referring patients to appropriate community resources but does not have a consistent approach for following up on referrals made. </t>
  </si>
  <si>
    <t>1.5.1</t>
  </si>
  <si>
    <t>Practice is implementing a plan to follow up with patients within a designated time interval after an emergency room visit or hospital discharge but is not yet consistently accomplishing this goal.</t>
  </si>
  <si>
    <t>1.6.1</t>
  </si>
  <si>
    <t xml:space="preserve">Practice is able to consistently provide access to behavioral health providers but information may not always be shared in a timely or consistent fashion and coordination with the primary care team is likewise inconsistent.   </t>
  </si>
  <si>
    <t>Practice uses an organized approach (e.g. use of PDSAs, Model for Improvement, Lean, FMEA, Six Sigma) to identify and act on improvement opportunities.</t>
  </si>
  <si>
    <t>2.2.1</t>
  </si>
  <si>
    <t xml:space="preserve">The practice is beginning to incorporate regular improvement methodology to execute change ideas in the practice setting but the methodology has not yet been implemented in all areas of the practice. </t>
  </si>
  <si>
    <t>2.2.2 &amp; 2.2.3</t>
  </si>
  <si>
    <t>Practice is actively building QI capability within the practice through approaches such as including QI skills in orientation for all new staff and ensures that all staff participate in QI training.</t>
  </si>
  <si>
    <t>2.3.1</t>
  </si>
  <si>
    <t>Practice regularly produces reports on how providers and/or care teams are performing and meeting quality goals, transparently shares them within the organization, and has an effective system for follow up.</t>
  </si>
  <si>
    <t>3.2.3</t>
  </si>
  <si>
    <t xml:space="preserve">Practice has developed strategies to improve the experience of staff and create joy in work but implementation of these initiatives is limited. </t>
  </si>
  <si>
    <t>Phase III</t>
  </si>
  <si>
    <t>N/A</t>
  </si>
  <si>
    <t>Practice has shown improvement in metrics related to TCPI aims but has not reached its targets or improvement is not yet sustained.</t>
  </si>
  <si>
    <t>1.1.2</t>
  </si>
  <si>
    <t>Practice has a formal system for obtaining patient and family feedback but does not consistently incorporate the information received into the QI and overall management systems of the practice.</t>
  </si>
  <si>
    <t>1.2.2</t>
  </si>
  <si>
    <t xml:space="preserve">The practice has documented each team member’s role and accountability lanes and each team member works to the maximum of his skill set and credentials in order to optimize efficiency and outcomes. </t>
  </si>
  <si>
    <t>Practice has a process in place to measure and promote continuity between a patient and his/her care team so that patients and care teams recognize each other as partners in care.</t>
  </si>
  <si>
    <t>1.2.3</t>
  </si>
  <si>
    <t xml:space="preserve">Practice has implemented processes to promote continuity and has the metrics to demonstrate that the processes are effective.  </t>
  </si>
  <si>
    <t>1.5.2</t>
  </si>
  <si>
    <t xml:space="preserve">Practice has identified and reached out to members of its medical neighborhood who are regularly involved in the care of the practice’s patients and is now standardizing communication plans and formal agreements with these partners. </t>
  </si>
  <si>
    <t xml:space="preserve">Practice has implemented and refined its plan and is consistently following up with patients within a designated time interval after an emergency room visit or hospital discharge. </t>
  </si>
  <si>
    <t>1.5.3</t>
  </si>
  <si>
    <t xml:space="preserve">Practice has developed the job descriptions and roles and responsibilities for care coordination but these have not been fully implemented.  </t>
  </si>
  <si>
    <t>1.6.4</t>
  </si>
  <si>
    <t xml:space="preserve">Practice produces or receives care gap reports for prevention and chronic conditions/ other diagnoses prevalent in the practice’s patient population, but does not yet have a system in place to follow up on each report in order to reduce the gaps. </t>
  </si>
  <si>
    <t xml:space="preserve">Practice has a system in place for patients to speak with their care team 24/7.  </t>
  </si>
  <si>
    <t>1.7.1</t>
  </si>
  <si>
    <t>Practice has a clinician available from the practice or on contract who can speak to patients after hours while being able to access the patient’s record.</t>
  </si>
  <si>
    <t xml:space="preserve">Practice has developed QI capability within the practice and empowers staff/ providers to participate in QI activities by allocating time for QI activities, including QI within defined job duties, recognizing and rewarding innovation and improvement. </t>
  </si>
  <si>
    <t>3.1.1</t>
  </si>
  <si>
    <t>Practice consistently uses sound business practices, managing budgets at both the practice and department level (if applicable); return on investment calculations are factored into decisions on new programs and these are factored into budget projections.</t>
  </si>
  <si>
    <t>3.3.4</t>
  </si>
  <si>
    <t>Practice is developing its internal capability to succeed in an alternative payment system and a date has been set for this migration has been set within the TCPI timeframe.</t>
  </si>
  <si>
    <t>Practice uses a formal approach to understanding its work processes, eliminating waste in the porcesses, and increasing the value of all processing steps.</t>
  </si>
  <si>
    <t>3.4.1</t>
  </si>
  <si>
    <t>Practice has worked to streamline a number of its work flows by reviewing the steps and eliminating waste and rework,  but the concept of value is not consistently considered during these efforts.</t>
  </si>
  <si>
    <t>Phase IV</t>
  </si>
  <si>
    <t>Practice has met at least 75% of its targets and sustained improvements in practice-identified metrics for at least one year.</t>
  </si>
  <si>
    <t>1.6.5</t>
  </si>
  <si>
    <t xml:space="preserve">Practice has demonstrated improvement in reducing unnecessary tests. </t>
  </si>
  <si>
    <t>Practice has implemented and documented a tested process and has demonstrated a reduction in unnecessary hospitalizations from its baseline.</t>
  </si>
  <si>
    <t xml:space="preserve">Practice can demonstrate that patients and families are collaborating in goal setting, decision making and self-management (e.g. shared care plans, documentation of self- management goals, compacts, etc.).  </t>
  </si>
  <si>
    <t xml:space="preserve">Practice has a formal system for obtaining patient and family feedback and can document operational or strategic decisions made in response to this feedback. </t>
  </si>
  <si>
    <t>Practice has successfully implemented and documented a tested process that identifies patient risk level and includes follow up by the patient's care team with care appropriate to the risk level identified.</t>
  </si>
  <si>
    <t>The care team consistently provides care management for patients at highest risk of hospitalizations and/or complications and has a standardized approach to documenting the care management plans.</t>
  </si>
  <si>
    <t>Practice has completed its resources inventory and consistently links patients with appropriate community resources and follows up on referrals made.</t>
  </si>
  <si>
    <t>Practice has identified and reached out to members of its medical neighborhood who are regularly involved in the care of the practice’s patients and has a standardized process for sharing information with these partners as well as an agreement in place that defines each partner’s role.</t>
  </si>
  <si>
    <t xml:space="preserve">The practice vision for care coordination is fully documented and fully implemented.  </t>
  </si>
  <si>
    <t>Practice is able to consistently provide access to behavioral health providers either within the practice or using a formal relationship so that care is fully integrated or coordinated and respective provider roles are understood.</t>
  </si>
  <si>
    <t>Practice analyzes care gap reports for prevention and chronic conditions/ other diagnoses prevalent in the practice’s patient population and has a system in place to regularly act on the data, including outreach to individual patients needing intervention.</t>
  </si>
  <si>
    <t>The practice fully incorporates regular improvement methodology to execute change ideas in the practice setting.</t>
  </si>
  <si>
    <t>2.4.1</t>
  </si>
  <si>
    <t xml:space="preserve">Practice offers multiple forms of alternative visit types (e.g. email, Skype, or tele-visits) or communication media (e.g. portal, texting) and has integrated these alternatives into regular practice. </t>
  </si>
  <si>
    <t xml:space="preserve">Practice has implemented strategies to support joy in work and can demonstrate the results through metrics such as staff survey results, high retention rates, or low turnover rates. </t>
  </si>
  <si>
    <t>Practice uses an organized approach (e.g. lean, process mapping) to reviewing its processes, eliminating or reducing waste in the process, and understanding the value of each process step to the patient and other customers.</t>
  </si>
  <si>
    <t>Phase V</t>
  </si>
  <si>
    <t>3.3.3</t>
  </si>
  <si>
    <t>&lt;PO&gt; Aim Statement</t>
  </si>
  <si>
    <t>Recommendations to Coach</t>
  </si>
  <si>
    <t>PDSA Tracker</t>
  </si>
  <si>
    <t>Maintenance</t>
  </si>
  <si>
    <t>Graduated</t>
  </si>
  <si>
    <t xml:space="preserve">PRACTICE NAME: </t>
  </si>
  <si>
    <t>CYCLES OF PDSA</t>
  </si>
  <si>
    <t xml:space="preserve">4) </t>
  </si>
  <si>
    <r>
      <t xml:space="preserve">Recommendation to Coach: </t>
    </r>
    <r>
      <rPr>
        <sz val="14"/>
        <color indexed="8"/>
        <rFont val="Arial"/>
        <family val="2"/>
      </rPr>
      <t>Practice owns this Action Plan</t>
    </r>
  </si>
  <si>
    <r>
      <rPr>
        <b/>
        <sz val="14"/>
        <color indexed="9"/>
        <rFont val="Calibri"/>
        <family val="2"/>
      </rPr>
      <t>Meeting Tracking</t>
    </r>
    <r>
      <rPr>
        <b/>
        <sz val="11"/>
        <color indexed="9"/>
        <rFont val="Calibri"/>
        <family val="2"/>
      </rPr>
      <t xml:space="preserve"> </t>
    </r>
  </si>
  <si>
    <t>Practice Information</t>
  </si>
  <si>
    <t>Number of patients that are:</t>
  </si>
  <si>
    <t>Percentage of patients that are:</t>
  </si>
  <si>
    <t>Primary Care Practice Assessment</t>
  </si>
  <si>
    <t>Measure</t>
  </si>
  <si>
    <t>Practice Name</t>
  </si>
  <si>
    <t>Date Baseline Completed</t>
  </si>
  <si>
    <t>Six Month Follow-Up Due</t>
  </si>
  <si>
    <t>Taxpayer Identification Number (TIN)</t>
  </si>
  <si>
    <t>National Provider Identifier (NPI)</t>
  </si>
  <si>
    <t>Primary Care Practice Type</t>
  </si>
  <si>
    <t>Practice Location Zip Code (+4)</t>
  </si>
  <si>
    <t>Number of Clinicians in Practice</t>
  </si>
  <si>
    <t>Practice Setting</t>
  </si>
  <si>
    <t>Baseline or Follow Up</t>
  </si>
  <si>
    <t>Practice Supports Rural Communities</t>
  </si>
  <si>
    <t>Total Patients</t>
  </si>
  <si>
    <t>Hispanic or Latino</t>
  </si>
  <si>
    <t>American Indian or Alaska Native</t>
  </si>
  <si>
    <t>Asian</t>
  </si>
  <si>
    <t>Black or African American</t>
  </si>
  <si>
    <t>Native Hawaiian or Other Pacific Islander</t>
  </si>
  <si>
    <t>White</t>
  </si>
  <si>
    <t>Primary language is English (%)</t>
  </si>
  <si>
    <t>Medicare (%)</t>
  </si>
  <si>
    <t>Medicaid (%)</t>
  </si>
  <si>
    <t>Dual Eligible (%)</t>
  </si>
  <si>
    <t>Q. 18 (3)</t>
  </si>
  <si>
    <t>Q. 1 (1)</t>
  </si>
  <si>
    <t>Q. 4 (1)</t>
  </si>
  <si>
    <t>Q.8 (3)</t>
  </si>
  <si>
    <t>Q.9 (1)</t>
  </si>
  <si>
    <t>Q.10 (2)</t>
  </si>
  <si>
    <t>Q11. (2)</t>
  </si>
  <si>
    <t>Q.13 (2)</t>
  </si>
  <si>
    <t>Q15. (2)</t>
  </si>
  <si>
    <t>Q19. (2)</t>
  </si>
  <si>
    <t>Q.20 (2)</t>
  </si>
  <si>
    <t>Q21. (3)</t>
  </si>
  <si>
    <t>Q.24 (1)</t>
  </si>
  <si>
    <t>Q.1 (2)</t>
  </si>
  <si>
    <t>Q.5 (2)</t>
  </si>
  <si>
    <t>Q6. (3)</t>
  </si>
  <si>
    <t>Q7. (3)</t>
  </si>
  <si>
    <t>Q12. (2)</t>
  </si>
  <si>
    <t>Q13. (3)</t>
  </si>
  <si>
    <t>Q14. (2)</t>
  </si>
  <si>
    <t>Q. 16 (2)</t>
  </si>
  <si>
    <t>Q.17 (3)</t>
  </si>
  <si>
    <t>Q. 20 (3)</t>
  </si>
  <si>
    <t>Q.23 (3)</t>
  </si>
  <si>
    <t>Q.26 (2)</t>
  </si>
  <si>
    <t>Q.27 (2)</t>
  </si>
  <si>
    <t>Q.1 (3)</t>
  </si>
  <si>
    <t>Q.2 (3)</t>
  </si>
  <si>
    <t>Q.3 (3)</t>
  </si>
  <si>
    <t>Q.4 (3)</t>
  </si>
  <si>
    <t>Q.5 (3)</t>
  </si>
  <si>
    <t>Q.9 (3)</t>
  </si>
  <si>
    <t>Q.10 (3)</t>
  </si>
  <si>
    <t>Q. 11 (3)</t>
  </si>
  <si>
    <t>Q.12 (3)</t>
  </si>
  <si>
    <t>Q.14 (3)</t>
  </si>
  <si>
    <t>Q.15 (3)</t>
  </si>
  <si>
    <t>Q.16 (3)</t>
  </si>
  <si>
    <t>Q. 19 (3)</t>
  </si>
  <si>
    <t>Q.22 (3)</t>
  </si>
  <si>
    <t>Q.24 (3)</t>
  </si>
  <si>
    <t>Q.27 (3)</t>
  </si>
  <si>
    <t>Q.25 (3)</t>
  </si>
  <si>
    <t>Q.26 (3)</t>
  </si>
  <si>
    <t>Family</t>
  </si>
  <si>
    <t>Urban</t>
  </si>
  <si>
    <t>Controlling Blood Pressure for People with Hypertension</t>
  </si>
  <si>
    <t>Asthma Medication Ratio</t>
  </si>
  <si>
    <t>Diabetes Care - Two HbA1c Tests</t>
  </si>
  <si>
    <t>Diabetes Care - HbA1c Poor Control (&gt;9.0%)</t>
  </si>
  <si>
    <t>Diabetes Care - HbA1c Control (&lt;8.0%)</t>
  </si>
  <si>
    <t>Diabetes Care - Eye Exam</t>
  </si>
  <si>
    <t>Diabetes Care - Nephropathy Monitoring</t>
  </si>
  <si>
    <t>Diabetes Care - BP Control (&lt;140/90)</t>
  </si>
  <si>
    <t>Cervical Cancer Screening</t>
  </si>
  <si>
    <t>Cervical Cancer Overscreening</t>
  </si>
  <si>
    <t>Use of Imaging Studies for Low Back Pain</t>
  </si>
  <si>
    <t>Emergency Department Visits</t>
  </si>
  <si>
    <t>Inpatient Visits, Bed Days, ALOS</t>
  </si>
  <si>
    <r>
      <t xml:space="preserve">Recommendation to Coach: </t>
    </r>
    <r>
      <rPr>
        <sz val="14"/>
        <color indexed="8"/>
        <rFont val="Arial"/>
        <family val="2"/>
      </rPr>
      <t xml:space="preserve">LINK TO GET SNAPSHOTS OF IMAGES: https://tcpi.iha.org/  </t>
    </r>
  </si>
  <si>
    <t xml:space="preserve">https://tcpi.iha.org/  </t>
  </si>
  <si>
    <r>
      <t xml:space="preserve">Recommendation to Coach: </t>
    </r>
    <r>
      <rPr>
        <sz val="14"/>
        <color indexed="8"/>
        <rFont val="Arial"/>
        <family val="2"/>
      </rPr>
      <t xml:space="preserve">Use </t>
    </r>
    <r>
      <rPr>
        <i/>
        <sz val="14"/>
        <color indexed="8"/>
        <rFont val="Arial"/>
        <family val="2"/>
      </rPr>
      <t>one</t>
    </r>
    <r>
      <rPr>
        <sz val="14"/>
        <color indexed="8"/>
        <rFont val="Arial"/>
        <family val="2"/>
      </rPr>
      <t xml:space="preserve"> preferred PAT tab for tracking</t>
    </r>
  </si>
  <si>
    <t>Action Plan</t>
  </si>
  <si>
    <t>Place to outline action steps for "areas of focus" (includes status, owner, comments)</t>
  </si>
  <si>
    <t>Areas of Focus (w/links to action plan)</t>
  </si>
  <si>
    <t>Practice Areas of Focus &amp; Meeting Notes</t>
  </si>
  <si>
    <t>PDSA</t>
  </si>
  <si>
    <t>Building Block or Change Package element (from PAT) focusing on</t>
  </si>
  <si>
    <t>Track all PDSAs here</t>
  </si>
  <si>
    <r>
      <t xml:space="preserve">PDSA_1 </t>
    </r>
    <r>
      <rPr>
        <b/>
        <i/>
        <sz val="10"/>
        <color indexed="8"/>
        <rFont val="Arial"/>
        <family val="2"/>
      </rPr>
      <t>(Track PDSA cycles here)</t>
    </r>
  </si>
  <si>
    <r>
      <t xml:space="preserve">PDSA_3 </t>
    </r>
    <r>
      <rPr>
        <b/>
        <i/>
        <sz val="10"/>
        <color indexed="8"/>
        <rFont val="Arial"/>
        <family val="2"/>
      </rPr>
      <t>(Track PDSA cycles here)</t>
    </r>
  </si>
  <si>
    <r>
      <t>PDSA_2</t>
    </r>
    <r>
      <rPr>
        <b/>
        <i/>
        <sz val="10"/>
        <color indexed="8"/>
        <rFont val="Arial"/>
        <family val="2"/>
      </rPr>
      <t xml:space="preserve"> (Track PDSA cycles here)</t>
    </r>
  </si>
  <si>
    <t>Data Driven Improvement/ Transparent Measurement &amp; Monitoring, QI Strategy Support, Optimize Health IT</t>
  </si>
  <si>
    <t>Team-Based Care/  Team-Based Relationships</t>
  </si>
  <si>
    <t>Patient-Team Partnership / Patient &amp; Family Engagement</t>
  </si>
  <si>
    <t>Care Coordination/ Coordinated Care</t>
  </si>
  <si>
    <t>Template of the Future</t>
  </si>
  <si>
    <t>Evidence Based Care</t>
  </si>
  <si>
    <t>Areas of Opportunity (10 Building Blocks and/or PAT Change Package)</t>
  </si>
  <si>
    <t>Consider how to use this as a collaborative tool with your practices. For example, the "Action Plan" tab should eventually be owned an maintained by the practice.</t>
  </si>
  <si>
    <t>We recommend that you have a visual reference for PATs (Latest scores, consider trending in the future) - figure out what works for you and for your practices (might change over time)</t>
  </si>
  <si>
    <t>What portion of this would you use to communicate progress at a high level to your leadership?</t>
  </si>
  <si>
    <t>Epic</t>
  </si>
  <si>
    <t>In an effort to improve patient care and clinical outcomes for our patients, &lt;PO&gt; will formulate strategies and utilize existing and available resources to transform our current data into meaningful and actionable reports to support our &lt;#&gt; primary care and specialist physicians on transformation activities by the end of 2019 with the goal to:
1. increase clinical quality measure by 15% on comprehensive diabetes care (5% each year) 
2. increase by 50% the number of PMGSJ clinicians receiving regular feedback from patients about their personal care experience 
3. increase cost saving by maintaining or reducing inpatient bed day utilization by 5%</t>
  </si>
  <si>
    <t>Practice Name: Dr. X</t>
  </si>
  <si>
    <t>Practice Facilitator (PF): Sarah</t>
  </si>
  <si>
    <t>Current strengths / best practices (to build upon)</t>
  </si>
  <si>
    <t xml:space="preserve">PO Aim / Practice "Micro Aim" </t>
  </si>
  <si>
    <t>Practice will improve diabetes measures by a relative improvement of 15% by Dec 31, 2017. 
Practice will move to Phase 3 by Dec 31, 2017.</t>
  </si>
  <si>
    <t>Practice "Micro Aim" Statement(s)</t>
  </si>
  <si>
    <r>
      <t>Recommend to Coach:</t>
    </r>
    <r>
      <rPr>
        <sz val="14"/>
        <color indexed="8"/>
        <rFont val="Arial"/>
        <family val="2"/>
      </rPr>
      <t xml:space="preserve"> Document notes for each formal visit - should be once at least a month (ideally 1x/week for active practices)</t>
    </r>
  </si>
  <si>
    <t>We recommend you use this "record" with your active practices</t>
  </si>
  <si>
    <t>This tab is designed like the PAT Analysis Tool</t>
  </si>
  <si>
    <t>This tab is similar to the PAT Analysis Tool but includes the answers practices should be working toward.</t>
  </si>
  <si>
    <r>
      <t xml:space="preserve">Most recent PAT results </t>
    </r>
    <r>
      <rPr>
        <i/>
        <sz val="10"/>
        <rFont val="Arial"/>
        <family val="2"/>
      </rPr>
      <t>&lt;PICK FROM 3 OPTIONS&gt;</t>
    </r>
  </si>
  <si>
    <t>Recommended elements to track for each practice</t>
  </si>
  <si>
    <t>PAT Status &amp; Change Package Progress</t>
  </si>
  <si>
    <t>Work with patients to co-design new patient education materials that are simpler to understand (we will collect feedback from a small sample of patients on effectiveness using a standard set of questions)</t>
  </si>
  <si>
    <t xml:space="preserve">   0 = No activity;   1 = Planning;   2 = In Progress;   3 = Complete</t>
  </si>
  <si>
    <t>Notes &amp; Next Steps from Meeting</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</si>
</sst>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s>
  <fonts count="131">
    <font>
      <sz val="10"/>
      <color rgb="FF000000"/>
      <name val="Arial"/>
      <family val="0"/>
    </font>
    <font>
      <sz val="11"/>
      <color indexed="8"/>
      <name val="Calibri"/>
      <family val="2"/>
    </font>
    <font>
      <b/>
      <sz val="10"/>
      <color indexed="8"/>
      <name val="Arial"/>
      <family val="0"/>
    </font>
    <font>
      <b/>
      <sz val="10"/>
      <color indexed="9"/>
      <name val="Arial"/>
      <family val="0"/>
    </font>
    <font>
      <b/>
      <sz val="12"/>
      <color indexed="9"/>
      <name val="Arial"/>
      <family val="0"/>
    </font>
    <font>
      <sz val="10"/>
      <color indexed="9"/>
      <name val="Arial"/>
      <family val="0"/>
    </font>
    <font>
      <sz val="12"/>
      <color indexed="8"/>
      <name val="Arial"/>
      <family val="0"/>
    </font>
    <font>
      <u val="single"/>
      <sz val="10"/>
      <color indexed="12"/>
      <name val="Arial"/>
      <family val="0"/>
    </font>
    <font>
      <u val="single"/>
      <sz val="10"/>
      <color indexed="20"/>
      <name val="Arial"/>
      <family val="0"/>
    </font>
    <font>
      <b/>
      <sz val="12"/>
      <color indexed="8"/>
      <name val="Arial"/>
      <family val="0"/>
    </font>
    <font>
      <i/>
      <sz val="12"/>
      <color indexed="8"/>
      <name val="Arial"/>
      <family val="0"/>
    </font>
    <font>
      <sz val="8"/>
      <name val="Arial"/>
      <family val="0"/>
    </font>
    <font>
      <b/>
      <sz val="11"/>
      <color indexed="8"/>
      <name val="Calibri"/>
      <family val="2"/>
    </font>
    <font>
      <sz val="11"/>
      <color indexed="9"/>
      <name val="Calibri"/>
      <family val="2"/>
    </font>
    <font>
      <b/>
      <sz val="10"/>
      <name val="Calibri"/>
      <family val="2"/>
    </font>
    <font>
      <b/>
      <sz val="10"/>
      <color indexed="8"/>
      <name val="Calibri"/>
      <family val="2"/>
    </font>
    <font>
      <b/>
      <sz val="12"/>
      <color indexed="8"/>
      <name val="Calibri"/>
      <family val="2"/>
    </font>
    <font>
      <sz val="11"/>
      <name val="Calibri"/>
      <family val="2"/>
    </font>
    <font>
      <b/>
      <i/>
      <sz val="11"/>
      <color indexed="8"/>
      <name val="Calibri"/>
      <family val="2"/>
    </font>
    <font>
      <b/>
      <sz val="14"/>
      <color indexed="8"/>
      <name val="Calibri"/>
      <family val="2"/>
    </font>
    <font>
      <sz val="10"/>
      <color indexed="8"/>
      <name val="Calibri"/>
      <family val="2"/>
    </font>
    <font>
      <sz val="12"/>
      <color indexed="9"/>
      <name val="Calibri"/>
      <family val="2"/>
    </font>
    <font>
      <i/>
      <sz val="11"/>
      <color indexed="8"/>
      <name val="Calibri"/>
      <family val="2"/>
    </font>
    <font>
      <b/>
      <sz val="11"/>
      <color indexed="9"/>
      <name val="Calibri"/>
      <family val="2"/>
    </font>
    <font>
      <b/>
      <sz val="12"/>
      <color indexed="9"/>
      <name val="Calibri"/>
      <family val="2"/>
    </font>
    <font>
      <b/>
      <sz val="10"/>
      <color indexed="18"/>
      <name val="Calibri"/>
      <family val="2"/>
    </font>
    <font>
      <b/>
      <sz val="10"/>
      <color indexed="62"/>
      <name val="Calibri"/>
      <family val="2"/>
    </font>
    <font>
      <sz val="10"/>
      <color indexed="8"/>
      <name val="Arial"/>
      <family val="2"/>
    </font>
    <font>
      <b/>
      <sz val="10"/>
      <color indexed="23"/>
      <name val="Calibri"/>
      <family val="2"/>
    </font>
    <font>
      <b/>
      <i/>
      <sz val="10"/>
      <color indexed="8"/>
      <name val="Arial"/>
      <family val="2"/>
    </font>
    <font>
      <b/>
      <sz val="10"/>
      <name val="Arial"/>
      <family val="2"/>
    </font>
    <font>
      <sz val="10"/>
      <name val="Arial"/>
      <family val="2"/>
    </font>
    <font>
      <sz val="9"/>
      <color indexed="8"/>
      <name val="Calibri"/>
      <family val="2"/>
    </font>
    <font>
      <u val="single"/>
      <sz val="12"/>
      <color indexed="12"/>
      <name val="Arial"/>
      <family val="2"/>
    </font>
    <font>
      <sz val="14"/>
      <color indexed="8"/>
      <name val="Calibri"/>
      <family val="2"/>
    </font>
    <font>
      <sz val="14"/>
      <color indexed="8"/>
      <name val="Cambria"/>
      <family val="1"/>
    </font>
    <font>
      <sz val="11"/>
      <color indexed="8"/>
      <name val="Cambria"/>
      <family val="1"/>
    </font>
    <font>
      <sz val="24"/>
      <color indexed="8"/>
      <name val="Cambria"/>
      <family val="1"/>
    </font>
    <font>
      <sz val="10"/>
      <color indexed="8"/>
      <name val="Cambria"/>
      <family val="1"/>
    </font>
    <font>
      <b/>
      <sz val="20"/>
      <color indexed="8"/>
      <name val="Cambria"/>
      <family val="1"/>
    </font>
    <font>
      <sz val="11"/>
      <name val="Cambria"/>
      <family val="1"/>
    </font>
    <font>
      <b/>
      <i/>
      <sz val="11"/>
      <color indexed="9"/>
      <name val="Calibri"/>
      <family val="2"/>
    </font>
    <font>
      <b/>
      <sz val="10"/>
      <color indexed="12"/>
      <name val="Calibri"/>
      <family val="2"/>
    </font>
    <font>
      <b/>
      <sz val="14"/>
      <color indexed="9"/>
      <name val="Calibri"/>
      <family val="2"/>
    </font>
    <font>
      <b/>
      <sz val="11"/>
      <color indexed="8"/>
      <name val="Arial"/>
      <family val="2"/>
    </font>
    <font>
      <sz val="11"/>
      <color indexed="8"/>
      <name val="Arial"/>
      <family val="2"/>
    </font>
    <font>
      <b/>
      <sz val="14"/>
      <color indexed="8"/>
      <name val="Arial"/>
      <family val="2"/>
    </font>
    <font>
      <sz val="14"/>
      <color indexed="8"/>
      <name val="Arial"/>
      <family val="2"/>
    </font>
    <font>
      <i/>
      <sz val="14"/>
      <color indexed="8"/>
      <name val="Arial"/>
      <family val="2"/>
    </font>
    <font>
      <b/>
      <sz val="14"/>
      <color indexed="9"/>
      <name val="Arial"/>
      <family val="2"/>
    </font>
    <font>
      <sz val="11"/>
      <name val="Arial"/>
      <family val="2"/>
    </font>
    <font>
      <i/>
      <sz val="10"/>
      <name val="Arial"/>
      <family val="2"/>
    </font>
    <font>
      <sz val="12"/>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sz val="11"/>
      <color indexed="10"/>
      <name val="Calibri"/>
      <family val="2"/>
    </font>
    <font>
      <i/>
      <sz val="11"/>
      <color indexed="23"/>
      <name val="Calibri"/>
      <family val="2"/>
    </font>
    <font>
      <sz val="32"/>
      <color indexed="9"/>
      <name val="Calibri"/>
      <family val="0"/>
    </font>
    <font>
      <b/>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0"/>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0"/>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sz val="10"/>
      <color rgb="FF000000"/>
      <name val="Arial"/>
      <family val="0"/>
    </font>
    <font>
      <b/>
      <sz val="10"/>
      <color rgb="FFFFFFFF"/>
      <name val="Arial"/>
      <family val="0"/>
    </font>
    <font>
      <sz val="10"/>
      <color rgb="FFFFFFFF"/>
      <name val="Arial"/>
      <family val="0"/>
    </font>
    <font>
      <sz val="12"/>
      <color rgb="FF000000"/>
      <name val="Arial"/>
      <family val="0"/>
    </font>
    <font>
      <b/>
      <sz val="12"/>
      <color rgb="FF000000"/>
      <name val="Arial"/>
      <family val="0"/>
    </font>
    <font>
      <b/>
      <sz val="10"/>
      <color theme="1"/>
      <name val="Calibri"/>
      <family val="2"/>
    </font>
    <font>
      <b/>
      <sz val="12"/>
      <color theme="1"/>
      <name val="Calibri"/>
      <family val="2"/>
    </font>
    <font>
      <b/>
      <i/>
      <sz val="11"/>
      <color theme="1"/>
      <name val="Calibri"/>
      <family val="2"/>
    </font>
    <font>
      <sz val="10"/>
      <color rgb="FF000000"/>
      <name val="Calibri"/>
      <family val="2"/>
    </font>
    <font>
      <sz val="11"/>
      <color rgb="FF000000"/>
      <name val="Calibri"/>
      <family val="2"/>
    </font>
    <font>
      <sz val="11"/>
      <color rgb="FFFFFFFF"/>
      <name val="Calibri"/>
      <family val="2"/>
    </font>
    <font>
      <b/>
      <sz val="10"/>
      <color rgb="FF000000"/>
      <name val="Calibri"/>
      <family val="2"/>
    </font>
    <font>
      <b/>
      <sz val="10"/>
      <color rgb="FF000080"/>
      <name val="Calibri"/>
      <family val="2"/>
    </font>
    <font>
      <b/>
      <sz val="10"/>
      <color rgb="FF1C4587"/>
      <name val="Calibri"/>
      <family val="2"/>
    </font>
    <font>
      <i/>
      <sz val="11"/>
      <color rgb="FF000000"/>
      <name val="Calibri"/>
      <family val="2"/>
    </font>
    <font>
      <sz val="12"/>
      <color rgb="FFFFFFFF"/>
      <name val="Calibri"/>
      <family val="2"/>
    </font>
    <font>
      <b/>
      <sz val="12"/>
      <color rgb="FFFFFFFF"/>
      <name val="Calibri"/>
      <family val="2"/>
    </font>
    <font>
      <b/>
      <sz val="10"/>
      <color theme="0" tint="-0.4999699890613556"/>
      <name val="Calibri"/>
      <family val="2"/>
    </font>
    <font>
      <b/>
      <i/>
      <sz val="10"/>
      <color rgb="FF000000"/>
      <name val="Arial"/>
      <family val="2"/>
    </font>
    <font>
      <b/>
      <sz val="11"/>
      <color rgb="FF000000"/>
      <name val="Calibri"/>
      <family val="2"/>
    </font>
    <font>
      <sz val="9"/>
      <color rgb="FF000000"/>
      <name val="Calibri"/>
      <family val="2"/>
    </font>
    <font>
      <sz val="14"/>
      <color rgb="FF000000"/>
      <name val="Calibri"/>
      <family val="2"/>
    </font>
    <font>
      <sz val="14"/>
      <color theme="1"/>
      <name val="Cambria"/>
      <family val="1"/>
    </font>
    <font>
      <sz val="11"/>
      <color theme="1"/>
      <name val="Cambria"/>
      <family val="1"/>
    </font>
    <font>
      <sz val="10"/>
      <color theme="1"/>
      <name val="Cambria"/>
      <family val="1"/>
    </font>
    <font>
      <sz val="11"/>
      <color rgb="FF000000"/>
      <name val="Cambria"/>
      <family val="1"/>
    </font>
    <font>
      <b/>
      <sz val="20"/>
      <color theme="1"/>
      <name val="Cambria"/>
      <family val="1"/>
    </font>
    <font>
      <b/>
      <sz val="10"/>
      <color rgb="FF0000FF"/>
      <name val="Calibri"/>
      <family val="2"/>
    </font>
    <font>
      <sz val="11"/>
      <color rgb="FF000000"/>
      <name val="Arial"/>
      <family val="2"/>
    </font>
    <font>
      <b/>
      <sz val="14"/>
      <color theme="0"/>
      <name val="Arial"/>
      <family val="2"/>
    </font>
    <font>
      <sz val="11"/>
      <color theme="1"/>
      <name val="Arial"/>
      <family val="2"/>
    </font>
    <font>
      <u val="single"/>
      <sz val="12"/>
      <color theme="10"/>
      <name val="Arial"/>
      <family val="2"/>
    </font>
    <font>
      <b/>
      <sz val="11"/>
      <color rgb="FF000000"/>
      <name val="Arial"/>
      <family val="2"/>
    </font>
    <font>
      <b/>
      <sz val="14"/>
      <color rgb="FFFFFFFF"/>
      <name val="Calibri"/>
      <family val="2"/>
    </font>
    <font>
      <b/>
      <sz val="14"/>
      <color theme="0"/>
      <name val="Calibri"/>
      <family val="2"/>
    </font>
    <font>
      <b/>
      <i/>
      <sz val="11"/>
      <color rgb="FFFFFFFF"/>
      <name val="Calibri"/>
      <family val="2"/>
    </font>
    <font>
      <b/>
      <sz val="11"/>
      <color rgb="FFFFFFFF"/>
      <name val="Calibri"/>
      <family val="2"/>
    </font>
    <font>
      <sz val="10"/>
      <color theme="1"/>
      <name val="Arial"/>
      <family val="2"/>
    </font>
    <font>
      <b/>
      <sz val="12"/>
      <color rgb="FFFFFFFF"/>
      <name val="Arial"/>
      <family val="0"/>
    </font>
    <font>
      <b/>
      <sz val="14"/>
      <color rgb="FF000000"/>
      <name val="Arial"/>
      <family val="2"/>
    </font>
    <font>
      <b/>
      <sz val="14"/>
      <color rgb="FF000000"/>
      <name val="Calibri"/>
      <family val="2"/>
    </font>
    <font>
      <b/>
      <sz val="14"/>
      <color rgb="FFFFFFFF"/>
      <name val="Arial"/>
      <family val="2"/>
    </font>
    <font>
      <sz val="24"/>
      <color theme="1"/>
      <name val="Cambria"/>
      <family val="1"/>
    </font>
    <font>
      <i/>
      <sz val="12"/>
      <color rgb="FF000000"/>
      <name val="Arial"/>
      <family val="0"/>
    </font>
  </fonts>
  <fills count="6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6D9EEB"/>
        <bgColor indexed="64"/>
      </patternFill>
    </fill>
    <fill>
      <patternFill patternType="solid">
        <fgColor rgb="FF000080"/>
        <bgColor indexed="64"/>
      </patternFill>
    </fill>
    <fill>
      <patternFill patternType="solid">
        <fgColor rgb="FFD9EAD3"/>
        <bgColor indexed="64"/>
      </patternFill>
    </fill>
    <fill>
      <patternFill patternType="solid">
        <fgColor rgb="FFA2C4C9"/>
        <bgColor indexed="64"/>
      </patternFill>
    </fill>
    <fill>
      <patternFill patternType="solid">
        <fgColor rgb="FFFFF2CC"/>
        <bgColor indexed="64"/>
      </patternFill>
    </fill>
    <fill>
      <patternFill patternType="solid">
        <fgColor rgb="FF76A5AF"/>
        <bgColor indexed="64"/>
      </patternFill>
    </fill>
    <fill>
      <patternFill patternType="solid">
        <fgColor rgb="FFCCCCCC"/>
        <bgColor indexed="64"/>
      </patternFill>
    </fill>
    <fill>
      <patternFill patternType="solid">
        <fgColor rgb="FFFFFFFF"/>
        <bgColor indexed="64"/>
      </patternFill>
    </fill>
    <fill>
      <patternFill patternType="solid">
        <fgColor rgb="FFF9CB9C"/>
        <bgColor indexed="64"/>
      </patternFill>
    </fill>
    <fill>
      <patternFill patternType="solid">
        <fgColor rgb="FFD5A6BD"/>
        <bgColor indexed="64"/>
      </patternFill>
    </fill>
    <fill>
      <patternFill patternType="solid">
        <fgColor rgb="FFFF0000"/>
        <bgColor indexed="64"/>
      </patternFill>
    </fill>
    <fill>
      <patternFill patternType="solid">
        <fgColor theme="0" tint="-0.149959996342659"/>
        <bgColor indexed="64"/>
      </patternFill>
    </fill>
    <fill>
      <patternFill patternType="solid">
        <fgColor theme="2" tint="-0.24993999302387238"/>
        <bgColor indexed="64"/>
      </patternFill>
    </fill>
    <fill>
      <patternFill patternType="solid">
        <fgColor theme="3" tint="0.7999799847602844"/>
        <bgColor indexed="64"/>
      </patternFill>
    </fill>
    <fill>
      <patternFill patternType="solid">
        <fgColor rgb="FF92D050"/>
        <bgColor indexed="64"/>
      </patternFill>
    </fill>
    <fill>
      <patternFill patternType="solid">
        <fgColor theme="0"/>
        <bgColor indexed="64"/>
      </patternFill>
    </fill>
    <fill>
      <patternFill patternType="solid">
        <fgColor rgb="FFDBE5F1"/>
        <bgColor indexed="64"/>
      </patternFill>
    </fill>
    <fill>
      <patternFill patternType="solid">
        <fgColor theme="2"/>
        <bgColor indexed="64"/>
      </patternFill>
    </fill>
    <fill>
      <patternFill patternType="solid">
        <fgColor rgb="FFFFFF00"/>
        <bgColor indexed="64"/>
      </patternFill>
    </fill>
    <fill>
      <patternFill patternType="solid">
        <fgColor theme="2" tint="-0.24997000396251678"/>
        <bgColor indexed="64"/>
      </patternFill>
    </fill>
    <fill>
      <patternFill patternType="solid">
        <fgColor rgb="FF8064A2"/>
        <bgColor indexed="64"/>
      </patternFill>
    </fill>
    <fill>
      <patternFill patternType="solid">
        <fgColor rgb="FFF2F2F2"/>
        <bgColor indexed="64"/>
      </patternFill>
    </fill>
    <fill>
      <patternFill patternType="solid">
        <fgColor rgb="FFD9D9D9"/>
        <bgColor indexed="64"/>
      </patternFill>
    </fill>
    <fill>
      <patternFill patternType="solid">
        <fgColor theme="0" tint="-0.4999699890613556"/>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rgb="FF9D8463"/>
        <bgColor indexed="64"/>
      </patternFill>
    </fill>
    <fill>
      <patternFill patternType="solid">
        <fgColor theme="7" tint="-0.24997000396251678"/>
        <bgColor indexed="64"/>
      </patternFill>
    </fill>
    <fill>
      <patternFill patternType="solid">
        <fgColor rgb="FFFF7C80"/>
        <bgColor indexed="64"/>
      </patternFill>
    </fill>
    <fill>
      <patternFill patternType="solid">
        <fgColor rgb="FFFFC000"/>
        <bgColor indexed="64"/>
      </patternFill>
    </fill>
    <fill>
      <patternFill patternType="solid">
        <fgColor rgb="FF808080"/>
        <bgColor indexed="64"/>
      </patternFill>
    </fill>
    <fill>
      <patternFill patternType="solid">
        <fgColor rgb="FF7F7F7F"/>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style="thin"/>
      <top/>
      <bottom/>
    </border>
    <border>
      <left style="thin"/>
      <right style="thin"/>
      <top/>
      <bottom style="thin"/>
    </border>
    <border>
      <left style="medium"/>
      <right/>
      <top/>
      <bottom/>
    </border>
    <border>
      <left/>
      <right style="medium"/>
      <top/>
      <bottom/>
    </border>
    <border>
      <left/>
      <right/>
      <top/>
      <bottom style="medium"/>
    </border>
    <border>
      <left/>
      <right/>
      <top style="medium"/>
      <bottom/>
    </border>
    <border>
      <left/>
      <right style="medium"/>
      <top style="medium"/>
      <bottom/>
    </border>
    <border>
      <left style="medium"/>
      <right/>
      <top style="medium"/>
      <bottom/>
    </border>
    <border>
      <left style="thin"/>
      <right style="medium"/>
      <top style="thin"/>
      <bottom style="thin"/>
    </border>
    <border>
      <left style="medium"/>
      <right/>
      <top/>
      <bottom style="medium"/>
    </border>
    <border>
      <left/>
      <right style="medium"/>
      <top/>
      <bottom style="medium"/>
    </border>
    <border>
      <left style="medium"/>
      <right style="medium"/>
      <top style="medium"/>
      <bottom style="medium"/>
    </border>
    <border>
      <left/>
      <right style="medium"/>
      <top style="medium"/>
      <bottom style="medium"/>
    </border>
    <border>
      <left style="medium"/>
      <right style="medium"/>
      <top/>
      <bottom style="medium"/>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thin"/>
      <right style="thin"/>
      <top style="thin"/>
      <bottom style="double"/>
    </border>
    <border>
      <left style="medium"/>
      <right style="thin"/>
      <top style="thin"/>
      <bottom style="thin"/>
    </border>
    <border>
      <left style="thin"/>
      <right style="thin"/>
      <top style="medium"/>
      <bottom style="thin"/>
    </border>
    <border>
      <left style="thin"/>
      <right style="thin"/>
      <top style="thin"/>
      <bottom style="medium"/>
    </border>
    <border>
      <left style="thin"/>
      <right/>
      <top style="medium"/>
      <bottom/>
    </border>
    <border>
      <left style="thin"/>
      <right/>
      <top/>
      <bottom style="medium"/>
    </border>
    <border>
      <left style="medium"/>
      <right style="thin"/>
      <top style="thin"/>
      <bottom/>
    </border>
    <border>
      <left style="medium"/>
      <right style="thin"/>
      <top/>
      <bottom/>
    </border>
    <border>
      <left style="medium"/>
      <right style="thin"/>
      <top/>
      <bottom style="thin"/>
    </border>
    <border>
      <left style="medium"/>
      <right/>
      <top style="thin"/>
      <bottom/>
    </border>
    <border>
      <left style="thin"/>
      <right/>
      <top/>
      <bottom/>
    </border>
    <border>
      <left/>
      <right style="thin"/>
      <top/>
      <bottom/>
    </border>
    <border>
      <left style="medium"/>
      <right style="medium"/>
      <top style="medium"/>
      <bottom/>
    </border>
    <border>
      <left style="medium"/>
      <right/>
      <top style="medium"/>
      <bottom style="medium"/>
    </border>
    <border>
      <left/>
      <right/>
      <top style="medium"/>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70" fillId="26" borderId="0" applyNumberFormat="0" applyBorder="0" applyAlignment="0" applyProtection="0"/>
    <xf numFmtId="0" fontId="71" fillId="27" borderId="1" applyNumberFormat="0" applyAlignment="0" applyProtection="0"/>
    <xf numFmtId="0" fontId="7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5" fillId="29" borderId="0" applyNumberFormat="0" applyBorder="0" applyAlignment="0" applyProtection="0"/>
    <xf numFmtId="0" fontId="76" fillId="0" borderId="3" applyNumberFormat="0" applyFill="0" applyAlignment="0" applyProtection="0"/>
    <xf numFmtId="0" fontId="77" fillId="0" borderId="4" applyNumberFormat="0" applyFill="0" applyAlignment="0" applyProtection="0"/>
    <xf numFmtId="0" fontId="78" fillId="0" borderId="5" applyNumberFormat="0" applyFill="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80" fillId="30" borderId="1" applyNumberFormat="0" applyAlignment="0" applyProtection="0"/>
    <xf numFmtId="0" fontId="81" fillId="0" borderId="6" applyNumberFormat="0" applyFill="0" applyAlignment="0" applyProtection="0"/>
    <xf numFmtId="0" fontId="82" fillId="31" borderId="0" applyNumberFormat="0" applyBorder="0" applyAlignment="0" applyProtection="0"/>
    <xf numFmtId="0" fontId="68" fillId="0" borderId="0">
      <alignment/>
      <protection/>
    </xf>
    <xf numFmtId="0" fontId="68" fillId="0" borderId="0">
      <alignment/>
      <protection/>
    </xf>
    <xf numFmtId="0" fontId="0" fillId="32" borderId="7" applyNumberFormat="0" applyFont="0" applyAlignment="0" applyProtection="0"/>
    <xf numFmtId="0" fontId="83" fillId="27" borderId="8" applyNumberFormat="0" applyAlignment="0" applyProtection="0"/>
    <xf numFmtId="9" fontId="0" fillId="0" borderId="0" applyFont="0" applyFill="0" applyBorder="0" applyAlignment="0" applyProtection="0"/>
    <xf numFmtId="0" fontId="84" fillId="0" borderId="0" applyNumberFormat="0" applyFill="0" applyBorder="0" applyAlignment="0" applyProtection="0"/>
    <xf numFmtId="0" fontId="85" fillId="0" borderId="9" applyNumberFormat="0" applyFill="0" applyAlignment="0" applyProtection="0"/>
    <xf numFmtId="0" fontId="86" fillId="0" borderId="0" applyNumberFormat="0" applyFill="0" applyBorder="0" applyAlignment="0" applyProtection="0"/>
  </cellStyleXfs>
  <cellXfs count="415">
    <xf numFmtId="0" fontId="0" fillId="0" borderId="0" xfId="0" applyAlignment="1">
      <alignment wrapText="1"/>
    </xf>
    <xf numFmtId="0" fontId="87" fillId="0" borderId="0" xfId="0" applyFont="1" applyAlignment="1">
      <alignment wrapText="1"/>
    </xf>
    <xf numFmtId="0" fontId="0" fillId="0" borderId="0" xfId="0" applyNumberFormat="1" applyAlignment="1">
      <alignment wrapText="1"/>
    </xf>
    <xf numFmtId="0" fontId="88" fillId="33" borderId="0" xfId="0" applyFont="1" applyFill="1" applyAlignment="1">
      <alignment wrapText="1"/>
    </xf>
    <xf numFmtId="0" fontId="89" fillId="34" borderId="0" xfId="0" applyNumberFormat="1" applyFont="1" applyFill="1" applyAlignment="1">
      <alignment wrapText="1"/>
    </xf>
    <xf numFmtId="0" fontId="0" fillId="35" borderId="0" xfId="0" applyFill="1" applyAlignment="1">
      <alignment wrapText="1"/>
    </xf>
    <xf numFmtId="0" fontId="0" fillId="36" borderId="0" xfId="0" applyFill="1" applyAlignment="1">
      <alignment wrapText="1"/>
    </xf>
    <xf numFmtId="0" fontId="0" fillId="37" borderId="0" xfId="0" applyFill="1" applyAlignment="1">
      <alignment wrapText="1"/>
    </xf>
    <xf numFmtId="0" fontId="0" fillId="38" borderId="0" xfId="0" applyFill="1" applyAlignment="1">
      <alignment wrapText="1"/>
    </xf>
    <xf numFmtId="0" fontId="87" fillId="0" borderId="0" xfId="0" applyFont="1" applyAlignment="1">
      <alignment wrapText="1"/>
    </xf>
    <xf numFmtId="0" fontId="87" fillId="0" borderId="0" xfId="0" applyNumberFormat="1" applyFont="1" applyAlignment="1">
      <alignment wrapText="1"/>
    </xf>
    <xf numFmtId="0" fontId="0" fillId="0" borderId="0" xfId="0" applyBorder="1" applyAlignment="1">
      <alignment wrapText="1"/>
    </xf>
    <xf numFmtId="0" fontId="88" fillId="33" borderId="0" xfId="0" applyFont="1" applyFill="1" applyAlignment="1">
      <alignment wrapText="1"/>
    </xf>
    <xf numFmtId="0" fontId="79" fillId="0" borderId="0" xfId="53" applyAlignment="1">
      <alignment wrapText="1"/>
    </xf>
    <xf numFmtId="0" fontId="90" fillId="0" borderId="0" xfId="0" applyFont="1" applyAlignment="1">
      <alignment wrapText="1"/>
    </xf>
    <xf numFmtId="0" fontId="0" fillId="39" borderId="0" xfId="0" applyFill="1" applyAlignment="1">
      <alignment wrapText="1"/>
    </xf>
    <xf numFmtId="0" fontId="0" fillId="40" borderId="0" xfId="0" applyFill="1" applyAlignment="1">
      <alignment wrapText="1"/>
    </xf>
    <xf numFmtId="0" fontId="87" fillId="37" borderId="0" xfId="0" applyFont="1" applyFill="1" applyAlignment="1">
      <alignment wrapText="1"/>
    </xf>
    <xf numFmtId="0" fontId="0" fillId="41" borderId="0" xfId="0" applyFill="1" applyAlignment="1">
      <alignment horizontal="center" wrapText="1"/>
    </xf>
    <xf numFmtId="0" fontId="0" fillId="41" borderId="0" xfId="0" applyFill="1" applyAlignment="1">
      <alignment wrapText="1"/>
    </xf>
    <xf numFmtId="0" fontId="0" fillId="42" borderId="0" xfId="0" applyFill="1" applyAlignment="1">
      <alignment wrapText="1"/>
    </xf>
    <xf numFmtId="0" fontId="87" fillId="36" borderId="0" xfId="0" applyFont="1" applyFill="1" applyAlignment="1">
      <alignment horizontal="center" wrapText="1"/>
    </xf>
    <xf numFmtId="0" fontId="90" fillId="39" borderId="0" xfId="0" applyFont="1" applyFill="1" applyAlignment="1">
      <alignment wrapText="1"/>
    </xf>
    <xf numFmtId="0" fontId="91" fillId="40" borderId="0" xfId="0" applyFont="1" applyFill="1" applyAlignment="1">
      <alignment wrapText="1"/>
    </xf>
    <xf numFmtId="0" fontId="90" fillId="40" borderId="0" xfId="0" applyFont="1" applyFill="1" applyAlignment="1">
      <alignment wrapText="1"/>
    </xf>
    <xf numFmtId="0" fontId="90" fillId="37" borderId="10" xfId="0" applyFont="1" applyFill="1" applyBorder="1" applyAlignment="1">
      <alignment wrapText="1"/>
    </xf>
    <xf numFmtId="10" fontId="90" fillId="37" borderId="10" xfId="0" applyNumberFormat="1" applyFont="1" applyFill="1" applyBorder="1" applyAlignment="1">
      <alignment wrapText="1"/>
    </xf>
    <xf numFmtId="0" fontId="91" fillId="37" borderId="10" xfId="0" applyFont="1" applyFill="1" applyBorder="1" applyAlignment="1">
      <alignment wrapText="1"/>
    </xf>
    <xf numFmtId="10" fontId="91" fillId="37" borderId="10" xfId="0" applyNumberFormat="1" applyFont="1" applyFill="1" applyBorder="1" applyAlignment="1">
      <alignment wrapText="1"/>
    </xf>
    <xf numFmtId="0" fontId="90" fillId="41" borderId="10" xfId="0" applyFont="1" applyFill="1" applyBorder="1" applyAlignment="1">
      <alignment wrapText="1"/>
    </xf>
    <xf numFmtId="10" fontId="90" fillId="41" borderId="10" xfId="0" applyNumberFormat="1" applyFont="1" applyFill="1" applyBorder="1" applyAlignment="1">
      <alignment wrapText="1"/>
    </xf>
    <xf numFmtId="0" fontId="90" fillId="43" borderId="10" xfId="0" applyFont="1" applyFill="1" applyBorder="1" applyAlignment="1">
      <alignment wrapText="1"/>
    </xf>
    <xf numFmtId="10" fontId="90" fillId="35" borderId="10" xfId="0" applyNumberFormat="1" applyFont="1" applyFill="1" applyBorder="1" applyAlignment="1">
      <alignment wrapText="1"/>
    </xf>
    <xf numFmtId="0" fontId="90" fillId="35" borderId="10" xfId="0" applyFont="1" applyFill="1" applyBorder="1" applyAlignment="1">
      <alignment wrapText="1"/>
    </xf>
    <xf numFmtId="0" fontId="90" fillId="0" borderId="10" xfId="0" applyFont="1" applyBorder="1" applyAlignment="1">
      <alignment wrapText="1"/>
    </xf>
    <xf numFmtId="0" fontId="91" fillId="35" borderId="10" xfId="0" applyFont="1" applyFill="1" applyBorder="1" applyAlignment="1">
      <alignment wrapText="1"/>
    </xf>
    <xf numFmtId="0" fontId="90" fillId="38" borderId="10" xfId="0" applyFont="1" applyFill="1" applyBorder="1" applyAlignment="1">
      <alignment wrapText="1"/>
    </xf>
    <xf numFmtId="10" fontId="90" fillId="38" borderId="10" xfId="0" applyNumberFormat="1" applyFont="1" applyFill="1" applyBorder="1" applyAlignment="1">
      <alignment wrapText="1"/>
    </xf>
    <xf numFmtId="0" fontId="90" fillId="42" borderId="10" xfId="0" applyFont="1" applyFill="1" applyBorder="1" applyAlignment="1">
      <alignment wrapText="1"/>
    </xf>
    <xf numFmtId="10" fontId="90" fillId="42" borderId="10" xfId="0" applyNumberFormat="1" applyFont="1" applyFill="1" applyBorder="1" applyAlignment="1">
      <alignment wrapText="1"/>
    </xf>
    <xf numFmtId="0" fontId="91" fillId="42" borderId="10" xfId="0" applyFont="1" applyFill="1" applyBorder="1" applyAlignment="1">
      <alignment wrapText="1"/>
    </xf>
    <xf numFmtId="0" fontId="90" fillId="36" borderId="10" xfId="0" applyFont="1" applyFill="1" applyBorder="1" applyAlignment="1">
      <alignment wrapText="1"/>
    </xf>
    <xf numFmtId="10" fontId="90" fillId="36" borderId="10" xfId="0" applyNumberFormat="1" applyFont="1" applyFill="1" applyBorder="1" applyAlignment="1">
      <alignment wrapText="1"/>
    </xf>
    <xf numFmtId="0" fontId="90" fillId="37" borderId="11" xfId="0" applyFont="1" applyFill="1" applyBorder="1" applyAlignment="1">
      <alignment wrapText="1"/>
    </xf>
    <xf numFmtId="0" fontId="91" fillId="37" borderId="11" xfId="0" applyFont="1" applyFill="1" applyBorder="1" applyAlignment="1">
      <alignment wrapText="1"/>
    </xf>
    <xf numFmtId="0" fontId="90" fillId="41" borderId="11" xfId="0" applyFont="1" applyFill="1" applyBorder="1" applyAlignment="1">
      <alignment wrapText="1"/>
    </xf>
    <xf numFmtId="0" fontId="90" fillId="35" borderId="11" xfId="0" applyFont="1" applyFill="1" applyBorder="1" applyAlignment="1">
      <alignment wrapText="1"/>
    </xf>
    <xf numFmtId="0" fontId="90" fillId="38" borderId="11" xfId="0" applyFont="1" applyFill="1" applyBorder="1" applyAlignment="1">
      <alignment wrapText="1"/>
    </xf>
    <xf numFmtId="0" fontId="90" fillId="42" borderId="11" xfId="0" applyFont="1" applyFill="1" applyBorder="1" applyAlignment="1">
      <alignment wrapText="1"/>
    </xf>
    <xf numFmtId="0" fontId="90" fillId="36" borderId="11" xfId="0" applyFont="1" applyFill="1" applyBorder="1" applyAlignment="1">
      <alignment wrapText="1"/>
    </xf>
    <xf numFmtId="0" fontId="90" fillId="0" borderId="11" xfId="0" applyFont="1" applyBorder="1" applyAlignment="1">
      <alignment wrapText="1"/>
    </xf>
    <xf numFmtId="0" fontId="90" fillId="39" borderId="0" xfId="0" applyFont="1" applyFill="1" applyBorder="1" applyAlignment="1">
      <alignment wrapText="1"/>
    </xf>
    <xf numFmtId="0" fontId="90" fillId="40" borderId="0" xfId="0" applyFont="1" applyFill="1" applyBorder="1" applyAlignment="1">
      <alignment wrapText="1"/>
    </xf>
    <xf numFmtId="0" fontId="90" fillId="37" borderId="0" xfId="0" applyFont="1" applyFill="1" applyBorder="1" applyAlignment="1">
      <alignment wrapText="1"/>
    </xf>
    <xf numFmtId="0" fontId="91" fillId="37" borderId="0" xfId="0" applyFont="1" applyFill="1" applyBorder="1" applyAlignment="1">
      <alignment wrapText="1"/>
    </xf>
    <xf numFmtId="0" fontId="90" fillId="41" borderId="0" xfId="0" applyFont="1" applyFill="1" applyBorder="1" applyAlignment="1">
      <alignment horizontal="center" wrapText="1"/>
    </xf>
    <xf numFmtId="0" fontId="90" fillId="41" borderId="0" xfId="0" applyFont="1" applyFill="1" applyBorder="1" applyAlignment="1">
      <alignment wrapText="1"/>
    </xf>
    <xf numFmtId="0" fontId="90" fillId="35" borderId="0" xfId="0" applyFont="1" applyFill="1" applyBorder="1" applyAlignment="1">
      <alignment wrapText="1"/>
    </xf>
    <xf numFmtId="0" fontId="90" fillId="38" borderId="0" xfId="0" applyFont="1" applyFill="1" applyBorder="1" applyAlignment="1">
      <alignment wrapText="1"/>
    </xf>
    <xf numFmtId="0" fontId="90" fillId="42" borderId="0" xfId="0" applyFont="1" applyFill="1" applyBorder="1" applyAlignment="1">
      <alignment wrapText="1"/>
    </xf>
    <xf numFmtId="0" fontId="90" fillId="36" borderId="0" xfId="0" applyFont="1" applyFill="1" applyBorder="1" applyAlignment="1">
      <alignment wrapText="1"/>
    </xf>
    <xf numFmtId="0" fontId="90" fillId="0" borderId="0" xfId="0" applyFont="1" applyBorder="1" applyAlignment="1">
      <alignment wrapText="1"/>
    </xf>
    <xf numFmtId="0" fontId="0" fillId="0" borderId="0" xfId="0" applyFont="1" applyFill="1" applyBorder="1" applyAlignment="1">
      <alignment wrapText="1"/>
    </xf>
    <xf numFmtId="0" fontId="0" fillId="0" borderId="0" xfId="0" applyAlignment="1">
      <alignment wrapText="1"/>
    </xf>
    <xf numFmtId="0" fontId="87" fillId="0" borderId="0" xfId="0" applyFont="1" applyAlignment="1">
      <alignment wrapText="1"/>
    </xf>
    <xf numFmtId="0" fontId="85" fillId="0" borderId="0" xfId="57" applyFont="1">
      <alignment/>
      <protection/>
    </xf>
    <xf numFmtId="0" fontId="85" fillId="0" borderId="0" xfId="57" applyFont="1" applyAlignment="1">
      <alignment wrapText="1"/>
      <protection/>
    </xf>
    <xf numFmtId="0" fontId="68" fillId="0" borderId="0" xfId="57">
      <alignment/>
      <protection/>
    </xf>
    <xf numFmtId="0" fontId="85" fillId="0" borderId="0" xfId="57" applyFont="1" applyAlignment="1">
      <alignment/>
      <protection/>
    </xf>
    <xf numFmtId="14" fontId="85" fillId="0" borderId="0" xfId="57" applyNumberFormat="1" applyFont="1">
      <alignment/>
      <protection/>
    </xf>
    <xf numFmtId="14" fontId="85" fillId="0" borderId="0" xfId="57" applyNumberFormat="1" applyFont="1" applyAlignment="1">
      <alignment horizontal="left"/>
      <protection/>
    </xf>
    <xf numFmtId="0" fontId="68" fillId="0" borderId="0" xfId="57" applyAlignment="1">
      <alignment wrapText="1"/>
      <protection/>
    </xf>
    <xf numFmtId="0" fontId="14" fillId="0" borderId="10" xfId="57" applyFont="1" applyFill="1" applyBorder="1" applyAlignment="1">
      <alignment horizontal="center" vertical="center"/>
      <protection/>
    </xf>
    <xf numFmtId="0" fontId="92" fillId="0" borderId="11" xfId="57" applyFont="1" applyBorder="1" applyAlignment="1">
      <alignment vertical="center" wrapText="1"/>
      <protection/>
    </xf>
    <xf numFmtId="0" fontId="85" fillId="0" borderId="10" xfId="57" applyFont="1" applyBorder="1" applyAlignment="1">
      <alignment horizontal="center" vertical="center"/>
      <protection/>
    </xf>
    <xf numFmtId="0" fontId="85" fillId="0" borderId="10" xfId="57" applyFont="1" applyBorder="1" applyAlignment="1">
      <alignment horizontal="center" vertical="center" wrapText="1"/>
      <protection/>
    </xf>
    <xf numFmtId="0" fontId="85" fillId="44" borderId="11" xfId="57" applyFont="1" applyFill="1" applyBorder="1" applyAlignment="1">
      <alignment horizontal="left"/>
      <protection/>
    </xf>
    <xf numFmtId="0" fontId="68" fillId="44" borderId="12" xfId="57" applyFill="1" applyBorder="1" applyAlignment="1">
      <alignment wrapText="1"/>
      <protection/>
    </xf>
    <xf numFmtId="0" fontId="68" fillId="44" borderId="12" xfId="57" applyFill="1" applyBorder="1">
      <alignment/>
      <protection/>
    </xf>
    <xf numFmtId="0" fontId="85" fillId="44" borderId="12" xfId="57" applyFont="1" applyFill="1" applyBorder="1" applyAlignment="1">
      <alignment/>
      <protection/>
    </xf>
    <xf numFmtId="0" fontId="85" fillId="44" borderId="13" xfId="57" applyFont="1" applyFill="1" applyBorder="1" applyAlignment="1">
      <alignment/>
      <protection/>
    </xf>
    <xf numFmtId="0" fontId="68" fillId="0" borderId="11" xfId="57" applyBorder="1" applyAlignment="1">
      <alignment wrapText="1"/>
      <protection/>
    </xf>
    <xf numFmtId="0" fontId="68" fillId="0" borderId="10" xfId="57" applyBorder="1" applyAlignment="1">
      <alignment horizontal="center" vertical="center"/>
      <protection/>
    </xf>
    <xf numFmtId="0" fontId="68" fillId="7" borderId="10" xfId="57" applyFill="1" applyBorder="1">
      <alignment/>
      <protection/>
    </xf>
    <xf numFmtId="0" fontId="68" fillId="45" borderId="10" xfId="57" applyFill="1" applyBorder="1" applyAlignment="1">
      <alignment horizontal="center" vertical="center"/>
      <protection/>
    </xf>
    <xf numFmtId="0" fontId="68" fillId="46" borderId="10" xfId="57" applyFill="1" applyBorder="1" applyAlignment="1">
      <alignment horizontal="center" vertical="center"/>
      <protection/>
    </xf>
    <xf numFmtId="0" fontId="93" fillId="0" borderId="10" xfId="57" applyFont="1" applyFill="1" applyBorder="1" applyAlignment="1">
      <alignment horizontal="center" vertical="center"/>
      <protection/>
    </xf>
    <xf numFmtId="0" fontId="68" fillId="0" borderId="14" xfId="57" applyFill="1" applyBorder="1">
      <alignment/>
      <protection/>
    </xf>
    <xf numFmtId="0" fontId="68" fillId="0" borderId="15" xfId="57" applyFill="1" applyBorder="1">
      <alignment/>
      <protection/>
    </xf>
    <xf numFmtId="0" fontId="68" fillId="0" borderId="16" xfId="57" applyFill="1" applyBorder="1">
      <alignment/>
      <protection/>
    </xf>
    <xf numFmtId="0" fontId="68" fillId="44" borderId="12" xfId="57" applyFill="1" applyBorder="1" applyAlignment="1">
      <alignment horizontal="center" vertical="center"/>
      <protection/>
    </xf>
    <xf numFmtId="0" fontId="68" fillId="0" borderId="15" xfId="57" applyBorder="1">
      <alignment/>
      <protection/>
    </xf>
    <xf numFmtId="0" fontId="69" fillId="21" borderId="10" xfId="57" applyFont="1" applyFill="1" applyBorder="1" applyAlignment="1">
      <alignment horizontal="center" vertical="center"/>
      <protection/>
    </xf>
    <xf numFmtId="0" fontId="68" fillId="0" borderId="10" xfId="57" applyBorder="1">
      <alignment/>
      <protection/>
    </xf>
    <xf numFmtId="0" fontId="68" fillId="47" borderId="10" xfId="57" applyFill="1" applyBorder="1" applyAlignment="1">
      <alignment horizontal="center" vertical="center"/>
      <protection/>
    </xf>
    <xf numFmtId="0" fontId="68" fillId="0" borderId="16" xfId="57" applyBorder="1">
      <alignment/>
      <protection/>
    </xf>
    <xf numFmtId="0" fontId="85" fillId="0" borderId="0" xfId="57" applyFont="1" applyBorder="1" applyAlignment="1">
      <alignment horizontal="center" vertical="center"/>
      <protection/>
    </xf>
    <xf numFmtId="0" fontId="85" fillId="46" borderId="11" xfId="57" applyFont="1" applyFill="1" applyBorder="1">
      <alignment/>
      <protection/>
    </xf>
    <xf numFmtId="0" fontId="68" fillId="46" borderId="12" xfId="57" applyFill="1" applyBorder="1" applyAlignment="1">
      <alignment wrapText="1"/>
      <protection/>
    </xf>
    <xf numFmtId="0" fontId="85" fillId="46" borderId="10" xfId="57" applyFont="1" applyFill="1" applyBorder="1" applyAlignment="1">
      <alignment horizontal="center"/>
      <protection/>
    </xf>
    <xf numFmtId="0" fontId="17" fillId="0" borderId="10" xfId="57" applyFont="1" applyFill="1" applyBorder="1" applyAlignment="1">
      <alignment horizontal="left" vertical="center"/>
      <protection/>
    </xf>
    <xf numFmtId="0" fontId="69" fillId="21" borderId="10" xfId="57" applyFont="1" applyFill="1" applyBorder="1" applyAlignment="1">
      <alignment horizontal="left" vertical="center"/>
      <protection/>
    </xf>
    <xf numFmtId="0" fontId="68" fillId="0" borderId="10" xfId="57" applyBorder="1" applyAlignment="1">
      <alignment horizontal="center"/>
      <protection/>
    </xf>
    <xf numFmtId="9" fontId="68" fillId="0" borderId="10" xfId="57" applyNumberFormat="1" applyBorder="1">
      <alignment/>
      <protection/>
    </xf>
    <xf numFmtId="0" fontId="17" fillId="0" borderId="10" xfId="57" applyFont="1" applyFill="1" applyBorder="1">
      <alignment/>
      <protection/>
    </xf>
    <xf numFmtId="0" fontId="68" fillId="0" borderId="10" xfId="57" applyFill="1" applyBorder="1" applyAlignment="1">
      <alignment horizontal="left" vertical="center"/>
      <protection/>
    </xf>
    <xf numFmtId="0" fontId="68" fillId="45" borderId="10" xfId="57" applyFill="1" applyBorder="1" applyAlignment="1">
      <alignment horizontal="left" vertical="center"/>
      <protection/>
    </xf>
    <xf numFmtId="0" fontId="68" fillId="0" borderId="10" xfId="57" applyFill="1" applyBorder="1">
      <alignment/>
      <protection/>
    </xf>
    <xf numFmtId="0" fontId="68" fillId="46" borderId="10" xfId="57" applyFill="1" applyBorder="1">
      <alignment/>
      <protection/>
    </xf>
    <xf numFmtId="0" fontId="68" fillId="47" borderId="10" xfId="57" applyFill="1" applyBorder="1">
      <alignment/>
      <protection/>
    </xf>
    <xf numFmtId="0" fontId="94" fillId="0" borderId="10" xfId="57" applyFont="1" applyBorder="1" applyAlignment="1">
      <alignment wrapText="1"/>
      <protection/>
    </xf>
    <xf numFmtId="0" fontId="94" fillId="0" borderId="10" xfId="57" applyFont="1" applyBorder="1" applyAlignment="1">
      <alignment horizontal="center"/>
      <protection/>
    </xf>
    <xf numFmtId="9" fontId="94" fillId="0" borderId="10" xfId="57" applyNumberFormat="1" applyFont="1" applyBorder="1">
      <alignment/>
      <protection/>
    </xf>
    <xf numFmtId="3" fontId="68" fillId="0" borderId="10" xfId="57" applyNumberFormat="1" applyFont="1" applyBorder="1" applyAlignment="1">
      <alignment horizontal="center"/>
      <protection/>
    </xf>
    <xf numFmtId="3" fontId="68" fillId="0" borderId="10" xfId="57" applyNumberFormat="1" applyBorder="1" applyAlignment="1">
      <alignment horizontal="center"/>
      <protection/>
    </xf>
    <xf numFmtId="9" fontId="68" fillId="0" borderId="0" xfId="57" applyNumberFormat="1" applyBorder="1">
      <alignment/>
      <protection/>
    </xf>
    <xf numFmtId="0" fontId="85" fillId="0" borderId="10" xfId="57" applyFont="1" applyBorder="1">
      <alignment/>
      <protection/>
    </xf>
    <xf numFmtId="3" fontId="94" fillId="0" borderId="16" xfId="57" applyNumberFormat="1" applyFont="1" applyBorder="1" applyAlignment="1">
      <alignment horizontal="center"/>
      <protection/>
    </xf>
    <xf numFmtId="9" fontId="94" fillId="0" borderId="0" xfId="57" applyNumberFormat="1" applyFont="1" applyBorder="1">
      <alignment/>
      <protection/>
    </xf>
    <xf numFmtId="0" fontId="68" fillId="0" borderId="12" xfId="57" applyBorder="1">
      <alignment/>
      <protection/>
    </xf>
    <xf numFmtId="0" fontId="68" fillId="0" borderId="0" xfId="57" applyBorder="1">
      <alignment/>
      <protection/>
    </xf>
    <xf numFmtId="0" fontId="94" fillId="0" borderId="11" xfId="57" applyFont="1" applyBorder="1" applyAlignment="1">
      <alignment wrapText="1"/>
      <protection/>
    </xf>
    <xf numFmtId="0" fontId="94" fillId="0" borderId="12" xfId="57" applyFont="1" applyBorder="1">
      <alignment/>
      <protection/>
    </xf>
    <xf numFmtId="9" fontId="94" fillId="0" borderId="10" xfId="57" applyNumberFormat="1" applyFont="1" applyBorder="1" applyAlignment="1">
      <alignment horizontal="center"/>
      <protection/>
    </xf>
    <xf numFmtId="0" fontId="0" fillId="0" borderId="0" xfId="0" applyAlignment="1">
      <alignment wrapText="1"/>
    </xf>
    <xf numFmtId="0" fontId="95" fillId="0" borderId="0" xfId="0" applyFont="1" applyAlignment="1">
      <alignment vertical="top" wrapText="1"/>
    </xf>
    <xf numFmtId="0" fontId="96" fillId="0" borderId="0" xfId="0" applyFont="1" applyBorder="1" applyAlignment="1">
      <alignment vertical="top" wrapText="1"/>
    </xf>
    <xf numFmtId="14" fontId="96" fillId="0" borderId="0" xfId="0" applyNumberFormat="1" applyFont="1" applyBorder="1" applyAlignment="1">
      <alignment vertical="top" wrapText="1"/>
    </xf>
    <xf numFmtId="0" fontId="97" fillId="34" borderId="0" xfId="0" applyFont="1" applyFill="1" applyBorder="1" applyAlignment="1">
      <alignment vertical="top" wrapText="1"/>
    </xf>
    <xf numFmtId="0" fontId="95" fillId="0" borderId="0" xfId="0" applyFont="1" applyBorder="1" applyAlignment="1">
      <alignment vertical="top" wrapText="1"/>
    </xf>
    <xf numFmtId="0" fontId="95" fillId="0" borderId="0" xfId="0" applyNumberFormat="1" applyFont="1" applyAlignment="1">
      <alignment vertical="top" wrapText="1"/>
    </xf>
    <xf numFmtId="0" fontId="98" fillId="0" borderId="0" xfId="0" applyFont="1" applyAlignment="1">
      <alignment vertical="top" wrapText="1"/>
    </xf>
    <xf numFmtId="0" fontId="85" fillId="44" borderId="11" xfId="57" applyFont="1" applyFill="1" applyBorder="1" applyAlignment="1">
      <alignment horizontal="left" vertical="top"/>
      <protection/>
    </xf>
    <xf numFmtId="0" fontId="98" fillId="0" borderId="0" xfId="0" applyNumberFormat="1" applyFont="1" applyAlignment="1">
      <alignment vertical="top" wrapText="1"/>
    </xf>
    <xf numFmtId="0" fontId="99" fillId="0" borderId="0" xfId="0" applyNumberFormat="1" applyFont="1" applyAlignment="1">
      <alignment vertical="top" wrapText="1"/>
    </xf>
    <xf numFmtId="0" fontId="100" fillId="0" borderId="0" xfId="0" applyFont="1" applyAlignment="1">
      <alignment vertical="top" wrapText="1"/>
    </xf>
    <xf numFmtId="0" fontId="95" fillId="40" borderId="0" xfId="0" applyFont="1" applyFill="1" applyAlignment="1">
      <alignment vertical="top" wrapText="1"/>
    </xf>
    <xf numFmtId="0" fontId="95" fillId="0" borderId="17" xfId="0" applyFont="1" applyBorder="1" applyAlignment="1">
      <alignment vertical="top" wrapText="1"/>
    </xf>
    <xf numFmtId="0" fontId="95" fillId="0" borderId="18" xfId="0" applyFont="1" applyBorder="1" applyAlignment="1">
      <alignment vertical="top" wrapText="1"/>
    </xf>
    <xf numFmtId="0" fontId="95" fillId="34" borderId="0" xfId="0" applyFont="1" applyFill="1" applyBorder="1" applyAlignment="1">
      <alignment vertical="top" wrapText="1"/>
    </xf>
    <xf numFmtId="0" fontId="95" fillId="34" borderId="18" xfId="0" applyFont="1" applyFill="1" applyBorder="1" applyAlignment="1">
      <alignment vertical="top" wrapText="1"/>
    </xf>
    <xf numFmtId="0" fontId="101" fillId="0" borderId="18" xfId="0" applyFont="1" applyBorder="1" applyAlignment="1">
      <alignment vertical="top" wrapText="1"/>
    </xf>
    <xf numFmtId="0" fontId="96" fillId="0" borderId="18" xfId="0" applyFont="1" applyBorder="1" applyAlignment="1">
      <alignment vertical="top" wrapText="1"/>
    </xf>
    <xf numFmtId="0" fontId="102" fillId="34" borderId="17" xfId="0" applyFont="1" applyFill="1" applyBorder="1" applyAlignment="1">
      <alignment vertical="top" wrapText="1"/>
    </xf>
    <xf numFmtId="0" fontId="96" fillId="0" borderId="17" xfId="0" applyFont="1" applyBorder="1" applyAlignment="1">
      <alignment vertical="top" wrapText="1"/>
    </xf>
    <xf numFmtId="0" fontId="97" fillId="34" borderId="17" xfId="0" applyFont="1" applyFill="1" applyBorder="1" applyAlignment="1">
      <alignment vertical="top" wrapText="1"/>
    </xf>
    <xf numFmtId="0" fontId="97" fillId="34" borderId="18" xfId="0" applyFont="1" applyFill="1" applyBorder="1" applyAlignment="1">
      <alignment vertical="top" wrapText="1"/>
    </xf>
    <xf numFmtId="0" fontId="96" fillId="0" borderId="19" xfId="0" applyFont="1" applyBorder="1" applyAlignment="1">
      <alignment vertical="top" wrapText="1"/>
    </xf>
    <xf numFmtId="0" fontId="96" fillId="0" borderId="10" xfId="0" applyFont="1" applyBorder="1" applyAlignment="1">
      <alignment vertical="top" wrapText="1"/>
    </xf>
    <xf numFmtId="0" fontId="95" fillId="34" borderId="20" xfId="0" applyNumberFormat="1" applyFont="1" applyFill="1" applyBorder="1" applyAlignment="1">
      <alignment horizontal="center" vertical="top" wrapText="1"/>
    </xf>
    <xf numFmtId="0" fontId="95" fillId="34" borderId="21" xfId="0" applyNumberFormat="1" applyFont="1" applyFill="1" applyBorder="1" applyAlignment="1">
      <alignment horizontal="center" vertical="top" wrapText="1"/>
    </xf>
    <xf numFmtId="0" fontId="95" fillId="48" borderId="0" xfId="0" applyFont="1" applyFill="1" applyAlignment="1">
      <alignment vertical="top" wrapText="1"/>
    </xf>
    <xf numFmtId="0" fontId="102" fillId="48" borderId="0" xfId="0" applyFont="1" applyFill="1" applyAlignment="1">
      <alignment vertical="top" wrapText="1"/>
    </xf>
    <xf numFmtId="14" fontId="96" fillId="0" borderId="10" xfId="0" applyNumberFormat="1" applyFont="1" applyBorder="1" applyAlignment="1">
      <alignment vertical="top" wrapText="1"/>
    </xf>
    <xf numFmtId="0" fontId="102" fillId="34" borderId="22" xfId="0" applyFont="1" applyFill="1" applyBorder="1" applyAlignment="1">
      <alignment vertical="top" wrapText="1"/>
    </xf>
    <xf numFmtId="0" fontId="102" fillId="34" borderId="20" xfId="0" applyFont="1" applyFill="1" applyBorder="1" applyAlignment="1">
      <alignment vertical="top" wrapText="1"/>
    </xf>
    <xf numFmtId="0" fontId="102" fillId="34" borderId="21" xfId="0" applyFont="1" applyFill="1" applyBorder="1" applyAlignment="1">
      <alignment vertical="top" wrapText="1"/>
    </xf>
    <xf numFmtId="0" fontId="96" fillId="0" borderId="23" xfId="0" applyFont="1" applyBorder="1" applyAlignment="1">
      <alignment vertical="top" wrapText="1"/>
    </xf>
    <xf numFmtId="0" fontId="96" fillId="0" borderId="24" xfId="0" applyFont="1" applyBorder="1" applyAlignment="1">
      <alignment vertical="top" wrapText="1"/>
    </xf>
    <xf numFmtId="0" fontId="96" fillId="0" borderId="25" xfId="0" applyFont="1" applyBorder="1" applyAlignment="1">
      <alignment vertical="top" wrapText="1"/>
    </xf>
    <xf numFmtId="0" fontId="101" fillId="0" borderId="23" xfId="0" applyFont="1" applyBorder="1" applyAlignment="1">
      <alignment vertical="top" wrapText="1"/>
    </xf>
    <xf numFmtId="0" fontId="103" fillId="34" borderId="22" xfId="0" applyNumberFormat="1" applyFont="1" applyFill="1" applyBorder="1" applyAlignment="1">
      <alignment horizontal="left" vertical="top" wrapText="1"/>
    </xf>
    <xf numFmtId="0" fontId="104" fillId="0" borderId="17" xfId="0" applyNumberFormat="1" applyFont="1" applyBorder="1" applyAlignment="1">
      <alignment horizontal="right" vertical="top" wrapText="1"/>
    </xf>
    <xf numFmtId="0" fontId="90" fillId="39" borderId="0" xfId="0" applyFont="1" applyFill="1" applyAlignment="1">
      <alignment wrapText="1"/>
    </xf>
    <xf numFmtId="0" fontId="0" fillId="0" borderId="0" xfId="0" applyAlignment="1">
      <alignment vertical="top" wrapText="1"/>
    </xf>
    <xf numFmtId="0" fontId="87" fillId="0" borderId="0" xfId="0" applyFont="1" applyAlignment="1">
      <alignment vertical="top"/>
    </xf>
    <xf numFmtId="0" fontId="0" fillId="0" borderId="0" xfId="0" applyAlignment="1">
      <alignment vertical="top"/>
    </xf>
    <xf numFmtId="0" fontId="105" fillId="0" borderId="0" xfId="0" applyFont="1" applyAlignment="1">
      <alignment vertical="top"/>
    </xf>
    <xf numFmtId="0" fontId="0" fillId="0" borderId="0" xfId="0" applyAlignment="1">
      <alignment wrapText="1"/>
    </xf>
    <xf numFmtId="0" fontId="87" fillId="0" borderId="0" xfId="0" applyFont="1" applyAlignment="1">
      <alignment wrapText="1"/>
    </xf>
    <xf numFmtId="0" fontId="88" fillId="33" borderId="0" xfId="0" applyFont="1" applyFill="1" applyAlignment="1">
      <alignment wrapText="1"/>
    </xf>
    <xf numFmtId="0" fontId="106" fillId="0" borderId="0" xfId="0" applyFont="1" applyAlignment="1">
      <alignment vertical="center" wrapText="1"/>
    </xf>
    <xf numFmtId="0" fontId="96" fillId="49" borderId="26" xfId="0" applyFont="1" applyFill="1" applyBorder="1" applyAlignment="1">
      <alignment vertical="center" wrapText="1"/>
    </xf>
    <xf numFmtId="0" fontId="106" fillId="49" borderId="27" xfId="0" applyFont="1" applyFill="1" applyBorder="1" applyAlignment="1">
      <alignment horizontal="center" vertical="center" wrapText="1"/>
    </xf>
    <xf numFmtId="0" fontId="106" fillId="0" borderId="18" xfId="0" applyFont="1" applyBorder="1" applyAlignment="1">
      <alignment horizontal="center" vertical="center" wrapText="1"/>
    </xf>
    <xf numFmtId="0" fontId="106" fillId="0" borderId="25" xfId="0" applyFont="1" applyBorder="1" applyAlignment="1">
      <alignment horizontal="center" vertical="center" wrapText="1"/>
    </xf>
    <xf numFmtId="0" fontId="107" fillId="0" borderId="28" xfId="0" applyFont="1" applyBorder="1" applyAlignment="1">
      <alignment horizontal="center" vertical="center" wrapText="1"/>
    </xf>
    <xf numFmtId="0" fontId="96" fillId="0" borderId="25" xfId="0" applyFont="1" applyBorder="1" applyAlignment="1">
      <alignment vertical="center" wrapText="1"/>
    </xf>
    <xf numFmtId="0" fontId="91" fillId="40" borderId="0" xfId="0" applyFont="1" applyFill="1" applyAlignment="1">
      <alignment wrapText="1"/>
    </xf>
    <xf numFmtId="0" fontId="108" fillId="0" borderId="0" xfId="0" applyFont="1" applyBorder="1" applyAlignment="1">
      <alignment horizontal="center" vertical="top" wrapText="1"/>
    </xf>
    <xf numFmtId="0" fontId="109" fillId="0" borderId="29" xfId="58" applyFont="1" applyBorder="1" applyAlignment="1">
      <alignment/>
      <protection/>
    </xf>
    <xf numFmtId="0" fontId="109" fillId="0" borderId="30" xfId="58" applyFont="1" applyBorder="1" applyAlignment="1">
      <alignment/>
      <protection/>
    </xf>
    <xf numFmtId="0" fontId="109" fillId="0" borderId="14" xfId="58" applyFont="1" applyBorder="1" applyAlignment="1">
      <alignment/>
      <protection/>
    </xf>
    <xf numFmtId="0" fontId="110" fillId="0" borderId="31" xfId="58" applyFont="1" applyBorder="1">
      <alignment/>
      <protection/>
    </xf>
    <xf numFmtId="0" fontId="110" fillId="0" borderId="0" xfId="58" applyFont="1">
      <alignment/>
      <protection/>
    </xf>
    <xf numFmtId="0" fontId="110" fillId="0" borderId="0" xfId="58" applyFont="1" applyBorder="1">
      <alignment/>
      <protection/>
    </xf>
    <xf numFmtId="0" fontId="110" fillId="21" borderId="31" xfId="58" applyFont="1" applyFill="1" applyBorder="1" applyAlignment="1">
      <alignment/>
      <protection/>
    </xf>
    <xf numFmtId="0" fontId="110" fillId="0" borderId="32" xfId="58" applyFont="1" applyBorder="1">
      <alignment/>
      <protection/>
    </xf>
    <xf numFmtId="0" fontId="110" fillId="0" borderId="33" xfId="58" applyFont="1" applyBorder="1">
      <alignment/>
      <protection/>
    </xf>
    <xf numFmtId="0" fontId="110" fillId="0" borderId="34" xfId="58" applyFont="1" applyBorder="1">
      <alignment/>
      <protection/>
    </xf>
    <xf numFmtId="0" fontId="110" fillId="0" borderId="10" xfId="58" applyFont="1" applyBorder="1" applyAlignment="1">
      <alignment horizontal="center"/>
      <protection/>
    </xf>
    <xf numFmtId="0" fontId="110" fillId="0" borderId="10" xfId="58" applyFont="1" applyBorder="1" applyAlignment="1">
      <alignment horizontal="center" wrapText="1"/>
      <protection/>
    </xf>
    <xf numFmtId="0" fontId="111" fillId="0" borderId="10" xfId="58" applyFont="1" applyBorder="1" applyAlignment="1">
      <alignment horizontal="center" wrapText="1"/>
      <protection/>
    </xf>
    <xf numFmtId="0" fontId="110" fillId="0" borderId="10" xfId="58" applyFont="1" applyBorder="1">
      <alignment/>
      <protection/>
    </xf>
    <xf numFmtId="0" fontId="112" fillId="0" borderId="10" xfId="58" applyFont="1" applyBorder="1" applyAlignment="1">
      <alignment vertical="center" wrapText="1"/>
      <protection/>
    </xf>
    <xf numFmtId="0" fontId="112" fillId="21" borderId="10" xfId="58" applyFont="1" applyFill="1" applyBorder="1" applyAlignment="1">
      <alignment vertical="center" wrapText="1"/>
      <protection/>
    </xf>
    <xf numFmtId="0" fontId="113" fillId="0" borderId="10" xfId="58" applyFont="1" applyBorder="1" applyAlignment="1">
      <alignment horizontal="center" vertical="center"/>
      <protection/>
    </xf>
    <xf numFmtId="0" fontId="110" fillId="7" borderId="31" xfId="58" applyFont="1" applyFill="1" applyBorder="1" applyAlignment="1">
      <alignment/>
      <protection/>
    </xf>
    <xf numFmtId="0" fontId="110" fillId="7" borderId="10" xfId="58" applyFont="1" applyFill="1" applyBorder="1" applyAlignment="1">
      <alignment vertical="center" wrapText="1"/>
      <protection/>
    </xf>
    <xf numFmtId="0" fontId="112" fillId="7" borderId="10" xfId="58" applyFont="1" applyFill="1" applyBorder="1" applyAlignment="1">
      <alignment vertical="center" wrapText="1"/>
      <protection/>
    </xf>
    <xf numFmtId="0" fontId="40" fillId="0" borderId="10" xfId="58" applyFont="1" applyBorder="1" applyAlignment="1">
      <alignment vertical="center" wrapText="1"/>
      <protection/>
    </xf>
    <xf numFmtId="0" fontId="68" fillId="0" borderId="0" xfId="58">
      <alignment/>
      <protection/>
    </xf>
    <xf numFmtId="0" fontId="40" fillId="7" borderId="10" xfId="58" applyFont="1" applyFill="1" applyBorder="1" applyAlignment="1">
      <alignment vertical="center" wrapText="1"/>
      <protection/>
    </xf>
    <xf numFmtId="0" fontId="112" fillId="0" borderId="10" xfId="58" applyFont="1" applyFill="1" applyBorder="1" applyAlignment="1">
      <alignment vertical="center" wrapText="1"/>
      <protection/>
    </xf>
    <xf numFmtId="0" fontId="110" fillId="50" borderId="10" xfId="58" applyFont="1" applyFill="1" applyBorder="1" applyAlignment="1">
      <alignment/>
      <protection/>
    </xf>
    <xf numFmtId="0" fontId="110" fillId="0" borderId="10" xfId="58" applyFont="1" applyFill="1" applyBorder="1" applyAlignment="1">
      <alignment horizontal="center"/>
      <protection/>
    </xf>
    <xf numFmtId="0" fontId="110" fillId="0" borderId="10" xfId="58" applyFont="1" applyBorder="1" applyAlignment="1">
      <alignment wrapText="1"/>
      <protection/>
    </xf>
    <xf numFmtId="0" fontId="112" fillId="50" borderId="10" xfId="58" applyFont="1" applyFill="1" applyBorder="1" applyAlignment="1">
      <alignment vertical="center" wrapText="1"/>
      <protection/>
    </xf>
    <xf numFmtId="0" fontId="40" fillId="0" borderId="10" xfId="58" applyFont="1" applyFill="1" applyBorder="1" applyAlignment="1">
      <alignment vertical="center" wrapText="1"/>
      <protection/>
    </xf>
    <xf numFmtId="0" fontId="40" fillId="50" borderId="10" xfId="58" applyFont="1" applyFill="1" applyBorder="1" applyAlignment="1">
      <alignment vertical="center" wrapText="1"/>
      <protection/>
    </xf>
    <xf numFmtId="0" fontId="110" fillId="50" borderId="31" xfId="58" applyFont="1" applyFill="1" applyBorder="1" applyAlignment="1">
      <alignment/>
      <protection/>
    </xf>
    <xf numFmtId="0" fontId="110" fillId="0" borderId="32" xfId="58" applyFont="1" applyFill="1" applyBorder="1" applyAlignment="1">
      <alignment horizontal="center"/>
      <protection/>
    </xf>
    <xf numFmtId="0" fontId="110" fillId="0" borderId="33" xfId="58" applyFont="1" applyFill="1" applyBorder="1" applyAlignment="1">
      <alignment horizontal="center"/>
      <protection/>
    </xf>
    <xf numFmtId="0" fontId="110" fillId="0" borderId="34" xfId="58" applyFont="1" applyFill="1" applyBorder="1" applyAlignment="1">
      <alignment horizontal="center"/>
      <protection/>
    </xf>
    <xf numFmtId="0" fontId="110" fillId="46" borderId="31" xfId="58" applyFont="1" applyFill="1" applyBorder="1" applyAlignment="1">
      <alignment/>
      <protection/>
    </xf>
    <xf numFmtId="0" fontId="112" fillId="46" borderId="10" xfId="58" applyFont="1" applyFill="1" applyBorder="1" applyAlignment="1">
      <alignment vertical="center" wrapText="1"/>
      <protection/>
    </xf>
    <xf numFmtId="0" fontId="110" fillId="4" borderId="18" xfId="58" applyFont="1" applyFill="1" applyBorder="1" applyAlignment="1">
      <alignment/>
      <protection/>
    </xf>
    <xf numFmtId="0" fontId="110" fillId="0" borderId="17" xfId="58" applyFont="1" applyFill="1" applyBorder="1" applyAlignment="1">
      <alignment horizontal="center"/>
      <protection/>
    </xf>
    <xf numFmtId="0" fontId="110" fillId="0" borderId="0" xfId="58" applyFont="1" applyFill="1" applyBorder="1" applyAlignment="1">
      <alignment horizontal="center"/>
      <protection/>
    </xf>
    <xf numFmtId="0" fontId="110" fillId="0" borderId="18" xfId="58" applyFont="1" applyFill="1" applyBorder="1" applyAlignment="1">
      <alignment horizontal="center"/>
      <protection/>
    </xf>
    <xf numFmtId="0" fontId="112" fillId="4" borderId="10" xfId="58" applyFont="1" applyFill="1" applyBorder="1" applyAlignment="1">
      <alignment vertical="center" wrapText="1"/>
      <protection/>
    </xf>
    <xf numFmtId="0" fontId="0" fillId="0" borderId="0" xfId="0" applyFont="1" applyAlignment="1">
      <alignment wrapText="1"/>
    </xf>
    <xf numFmtId="0" fontId="0" fillId="0" borderId="0" xfId="0" applyNumberFormat="1" applyFont="1" applyAlignment="1">
      <alignment wrapText="1"/>
    </xf>
    <xf numFmtId="0" fontId="105" fillId="2" borderId="0" xfId="0" applyNumberFormat="1" applyFont="1" applyFill="1" applyAlignment="1">
      <alignment wrapText="1"/>
    </xf>
    <xf numFmtId="0" fontId="105" fillId="2" borderId="0" xfId="0" applyFont="1" applyFill="1" applyAlignment="1">
      <alignment wrapText="1"/>
    </xf>
    <xf numFmtId="0" fontId="0" fillId="0" borderId="10" xfId="0" applyBorder="1" applyAlignment="1">
      <alignment wrapText="1"/>
    </xf>
    <xf numFmtId="0" fontId="114" fillId="0" borderId="10" xfId="0" applyFont="1" applyBorder="1" applyAlignment="1">
      <alignment wrapText="1"/>
    </xf>
    <xf numFmtId="0" fontId="95" fillId="0" borderId="10" xfId="0" applyFont="1" applyBorder="1" applyAlignment="1">
      <alignment wrapText="1"/>
    </xf>
    <xf numFmtId="0" fontId="98" fillId="0" borderId="10" xfId="0" applyFont="1" applyBorder="1" applyAlignment="1">
      <alignment wrapText="1"/>
    </xf>
    <xf numFmtId="0" fontId="106" fillId="49" borderId="10" xfId="0" applyFont="1" applyFill="1" applyBorder="1" applyAlignment="1">
      <alignment horizontal="center" vertical="center" wrapText="1"/>
    </xf>
    <xf numFmtId="0" fontId="106" fillId="0" borderId="10" xfId="0" applyFont="1" applyBorder="1" applyAlignment="1">
      <alignment horizontal="center" vertical="center" wrapText="1"/>
    </xf>
    <xf numFmtId="0" fontId="107" fillId="0" borderId="10" xfId="0" applyFont="1" applyBorder="1" applyAlignment="1">
      <alignment horizontal="center" vertical="center" wrapText="1"/>
    </xf>
    <xf numFmtId="0" fontId="96" fillId="0" borderId="10" xfId="0" applyFont="1" applyBorder="1" applyAlignment="1">
      <alignment vertical="center" wrapText="1"/>
    </xf>
    <xf numFmtId="0" fontId="106" fillId="49" borderId="10" xfId="0" applyFont="1" applyFill="1" applyBorder="1" applyAlignment="1">
      <alignment vertical="center" wrapText="1"/>
    </xf>
    <xf numFmtId="0" fontId="102" fillId="34" borderId="24" xfId="0" applyFont="1" applyFill="1" applyBorder="1" applyAlignment="1">
      <alignment vertical="top" wrapText="1"/>
    </xf>
    <xf numFmtId="0" fontId="103" fillId="34" borderId="19" xfId="0" applyFont="1" applyFill="1" applyBorder="1" applyAlignment="1">
      <alignment vertical="top" wrapText="1"/>
    </xf>
    <xf numFmtId="0" fontId="103" fillId="34" borderId="25" xfId="0" applyFont="1" applyFill="1" applyBorder="1" applyAlignment="1">
      <alignment vertical="top" wrapText="1"/>
    </xf>
    <xf numFmtId="0" fontId="96" fillId="47" borderId="10" xfId="0" applyFont="1" applyFill="1" applyBorder="1" applyAlignment="1">
      <alignment horizontal="right" vertical="top" wrapText="1"/>
    </xf>
    <xf numFmtId="0" fontId="96" fillId="0" borderId="10" xfId="0" applyFont="1" applyBorder="1" applyAlignment="1">
      <alignment vertical="top" wrapText="1"/>
    </xf>
    <xf numFmtId="0" fontId="96" fillId="51" borderId="10" xfId="0" applyFont="1" applyFill="1" applyBorder="1" applyAlignment="1">
      <alignment horizontal="right" vertical="top" wrapText="1"/>
    </xf>
    <xf numFmtId="0" fontId="96" fillId="43" borderId="10" xfId="0" applyFont="1" applyFill="1" applyBorder="1" applyAlignment="1">
      <alignment horizontal="right" vertical="top" wrapText="1"/>
    </xf>
    <xf numFmtId="0" fontId="95" fillId="0" borderId="10" xfId="0" applyFont="1" applyBorder="1" applyAlignment="1">
      <alignment vertical="top" wrapText="1"/>
    </xf>
    <xf numFmtId="14" fontId="96" fillId="0" borderId="16" xfId="0" applyNumberFormat="1" applyFont="1" applyBorder="1" applyAlignment="1">
      <alignment vertical="top" wrapText="1"/>
    </xf>
    <xf numFmtId="0" fontId="96" fillId="47" borderId="16" xfId="0" applyFont="1" applyFill="1" applyBorder="1" applyAlignment="1">
      <alignment horizontal="right" vertical="top" wrapText="1"/>
    </xf>
    <xf numFmtId="0" fontId="79" fillId="0" borderId="17" xfId="53" applyBorder="1" applyAlignment="1">
      <alignment vertical="top" wrapText="1"/>
    </xf>
    <xf numFmtId="0" fontId="95" fillId="0" borderId="10" xfId="0" applyNumberFormat="1" applyFont="1" applyBorder="1" applyAlignment="1">
      <alignment vertical="top" wrapText="1"/>
    </xf>
    <xf numFmtId="0" fontId="96" fillId="0" borderId="10" xfId="0" applyNumberFormat="1" applyFont="1" applyBorder="1" applyAlignment="1">
      <alignment vertical="top" wrapText="1"/>
    </xf>
    <xf numFmtId="0" fontId="96" fillId="0" borderId="10" xfId="0" applyNumberFormat="1" applyFont="1" applyBorder="1" applyAlignment="1">
      <alignment horizontal="center" vertical="top" wrapText="1"/>
    </xf>
    <xf numFmtId="0" fontId="95" fillId="48" borderId="18" xfId="0" applyFont="1" applyFill="1" applyBorder="1" applyAlignment="1">
      <alignment vertical="top" wrapText="1"/>
    </xf>
    <xf numFmtId="0" fontId="96" fillId="52" borderId="10" xfId="0" applyNumberFormat="1" applyFont="1" applyFill="1" applyBorder="1" applyAlignment="1">
      <alignment horizontal="center" vertical="top" wrapText="1"/>
    </xf>
    <xf numFmtId="0" fontId="96" fillId="0" borderId="10" xfId="0" applyFont="1" applyBorder="1" applyAlignment="1">
      <alignment horizontal="right" vertical="top" wrapText="1"/>
    </xf>
    <xf numFmtId="0" fontId="96" fillId="52" borderId="10" xfId="0" applyFont="1" applyFill="1" applyBorder="1" applyAlignment="1">
      <alignment vertical="top" wrapText="1"/>
    </xf>
    <xf numFmtId="0" fontId="95" fillId="0" borderId="10" xfId="0" applyNumberFormat="1" applyFont="1" applyBorder="1" applyAlignment="1">
      <alignment horizontal="left" vertical="top" wrapText="1"/>
    </xf>
    <xf numFmtId="0" fontId="96" fillId="52" borderId="16" xfId="0" applyNumberFormat="1" applyFont="1" applyFill="1" applyBorder="1" applyAlignment="1">
      <alignment horizontal="center" vertical="top" wrapText="1"/>
    </xf>
    <xf numFmtId="0" fontId="106" fillId="14" borderId="35" xfId="0" applyNumberFormat="1" applyFont="1" applyFill="1" applyBorder="1" applyAlignment="1">
      <alignment vertical="top" wrapText="1"/>
    </xf>
    <xf numFmtId="0" fontId="106" fillId="14" borderId="35" xfId="0" applyNumberFormat="1" applyFont="1" applyFill="1" applyBorder="1" applyAlignment="1">
      <alignment horizontal="center" vertical="top" wrapText="1"/>
    </xf>
    <xf numFmtId="0" fontId="106" fillId="14" borderId="35" xfId="0" applyFont="1" applyFill="1" applyBorder="1" applyAlignment="1">
      <alignment vertical="top" wrapText="1"/>
    </xf>
    <xf numFmtId="1" fontId="106" fillId="53" borderId="16" xfId="0" applyNumberFormat="1" applyFont="1" applyFill="1" applyBorder="1" applyAlignment="1">
      <alignment horizontal="right" vertical="top" wrapText="1"/>
    </xf>
    <xf numFmtId="1" fontId="96" fillId="0" borderId="10" xfId="0" applyNumberFormat="1" applyFont="1" applyBorder="1" applyAlignment="1">
      <alignment horizontal="right" vertical="top" wrapText="1"/>
    </xf>
    <xf numFmtId="0" fontId="96" fillId="54" borderId="10" xfId="0" applyFont="1" applyFill="1" applyBorder="1" applyAlignment="1" applyProtection="1">
      <alignment horizontal="center" vertical="center" wrapText="1"/>
      <protection/>
    </xf>
    <xf numFmtId="0" fontId="115" fillId="55" borderId="10" xfId="0" applyFont="1" applyFill="1" applyBorder="1" applyAlignment="1" applyProtection="1">
      <alignment horizontal="center" vertical="center" wrapText="1"/>
      <protection/>
    </xf>
    <xf numFmtId="0" fontId="115" fillId="54" borderId="10" xfId="0" applyFont="1" applyFill="1" applyBorder="1" applyAlignment="1" applyProtection="1">
      <alignment horizontal="center" vertical="center" wrapText="1"/>
      <protection/>
    </xf>
    <xf numFmtId="0" fontId="17" fillId="48" borderId="10" xfId="0" applyFont="1" applyFill="1" applyBorder="1" applyAlignment="1" applyProtection="1">
      <alignment horizontal="right" vertical="center"/>
      <protection locked="0"/>
    </xf>
    <xf numFmtId="14" fontId="17" fillId="48" borderId="10" xfId="0" applyNumberFormat="1" applyFont="1" applyFill="1" applyBorder="1" applyAlignment="1" applyProtection="1">
      <alignment horizontal="right" vertical="center"/>
      <protection locked="0"/>
    </xf>
    <xf numFmtId="1" fontId="17" fillId="48" borderId="10" xfId="0" applyNumberFormat="1" applyFont="1" applyFill="1" applyBorder="1" applyAlignment="1" applyProtection="1">
      <alignment horizontal="right" vertical="center"/>
      <protection locked="0"/>
    </xf>
    <xf numFmtId="1" fontId="50" fillId="48" borderId="10" xfId="0" applyNumberFormat="1" applyFont="1" applyFill="1" applyBorder="1" applyAlignment="1" applyProtection="1">
      <alignment horizontal="right" vertical="center"/>
      <protection locked="0"/>
    </xf>
    <xf numFmtId="2" fontId="50" fillId="48" borderId="10" xfId="0" applyNumberFormat="1" applyFont="1" applyFill="1" applyBorder="1" applyAlignment="1" applyProtection="1">
      <alignment horizontal="right" vertical="center"/>
      <protection locked="0"/>
    </xf>
    <xf numFmtId="0" fontId="116" fillId="56" borderId="10" xfId="0" applyFont="1" applyFill="1" applyBorder="1" applyAlignment="1" applyProtection="1">
      <alignment vertical="center" wrapText="1"/>
      <protection/>
    </xf>
    <xf numFmtId="1" fontId="117" fillId="57" borderId="10" xfId="0" applyNumberFormat="1" applyFont="1" applyFill="1" applyBorder="1" applyAlignment="1" applyProtection="1">
      <alignment horizontal="right"/>
      <protection locked="0"/>
    </xf>
    <xf numFmtId="0" fontId="106" fillId="58" borderId="10" xfId="0" applyFont="1" applyFill="1" applyBorder="1" applyAlignment="1">
      <alignment horizontal="center"/>
    </xf>
    <xf numFmtId="0" fontId="96" fillId="58" borderId="10" xfId="0" applyFont="1" applyFill="1" applyBorder="1" applyAlignment="1">
      <alignment horizontal="center" wrapText="1"/>
    </xf>
    <xf numFmtId="1" fontId="68" fillId="57" borderId="10" xfId="0" applyNumberFormat="1" applyFont="1" applyFill="1" applyBorder="1" applyAlignment="1" applyProtection="1">
      <alignment horizontal="center"/>
      <protection locked="0"/>
    </xf>
    <xf numFmtId="0" fontId="85" fillId="26" borderId="10" xfId="0" applyFont="1" applyFill="1" applyBorder="1" applyAlignment="1">
      <alignment/>
    </xf>
    <xf numFmtId="0" fontId="0" fillId="26" borderId="10" xfId="0" applyFill="1" applyBorder="1" applyAlignment="1">
      <alignment/>
    </xf>
    <xf numFmtId="0" fontId="0" fillId="0" borderId="10" xfId="0" applyBorder="1" applyAlignment="1">
      <alignment/>
    </xf>
    <xf numFmtId="0" fontId="85" fillId="3" borderId="10" xfId="0" applyFont="1" applyFill="1" applyBorder="1" applyAlignment="1">
      <alignment/>
    </xf>
    <xf numFmtId="0" fontId="0" fillId="3" borderId="10" xfId="0" applyFill="1" applyBorder="1" applyAlignment="1">
      <alignment/>
    </xf>
    <xf numFmtId="0" fontId="85" fillId="59" borderId="10" xfId="0" applyFont="1" applyFill="1" applyBorder="1" applyAlignment="1">
      <alignment/>
    </xf>
    <xf numFmtId="0" fontId="0" fillId="59" borderId="10" xfId="0" applyFill="1" applyBorder="1" applyAlignment="1">
      <alignment/>
    </xf>
    <xf numFmtId="0" fontId="85" fillId="2" borderId="10" xfId="0" applyFont="1" applyFill="1" applyBorder="1" applyAlignment="1">
      <alignment/>
    </xf>
    <xf numFmtId="0" fontId="0" fillId="2" borderId="10" xfId="0" applyFill="1" applyBorder="1" applyAlignment="1">
      <alignment/>
    </xf>
    <xf numFmtId="0" fontId="85" fillId="25" borderId="10" xfId="0" applyFont="1" applyFill="1" applyBorder="1" applyAlignment="1">
      <alignment/>
    </xf>
    <xf numFmtId="0" fontId="0" fillId="25" borderId="10" xfId="0" applyFill="1" applyBorder="1" applyAlignment="1">
      <alignment/>
    </xf>
    <xf numFmtId="0" fontId="96" fillId="54" borderId="10" xfId="0" applyFont="1" applyFill="1" applyBorder="1" applyAlignment="1" applyProtection="1">
      <alignment vertical="center" wrapText="1"/>
      <protection/>
    </xf>
    <xf numFmtId="0" fontId="115" fillId="55" borderId="10" xfId="0" applyFont="1" applyFill="1" applyBorder="1" applyAlignment="1" applyProtection="1">
      <alignment vertical="center" wrapText="1"/>
      <protection/>
    </xf>
    <xf numFmtId="0" fontId="115" fillId="54" borderId="10" xfId="0" applyFont="1" applyFill="1" applyBorder="1" applyAlignment="1" applyProtection="1">
      <alignment vertical="center" wrapText="1"/>
      <protection/>
    </xf>
    <xf numFmtId="0" fontId="0" fillId="0" borderId="10" xfId="0" applyFont="1" applyBorder="1" applyAlignment="1">
      <alignment wrapText="1"/>
    </xf>
    <xf numFmtId="0" fontId="68" fillId="0" borderId="10" xfId="0" applyFont="1" applyBorder="1" applyAlignment="1">
      <alignment wrapText="1"/>
    </xf>
    <xf numFmtId="0" fontId="118" fillId="0" borderId="0" xfId="53" applyFont="1" applyAlignment="1">
      <alignment wrapText="1"/>
    </xf>
    <xf numFmtId="0" fontId="91" fillId="22" borderId="10" xfId="0" applyFont="1" applyFill="1" applyBorder="1" applyAlignment="1">
      <alignment horizontal="center" wrapText="1"/>
    </xf>
    <xf numFmtId="0" fontId="106" fillId="22" borderId="17" xfId="0" applyFont="1" applyFill="1" applyBorder="1" applyAlignment="1">
      <alignment vertical="top" wrapText="1"/>
    </xf>
    <xf numFmtId="0" fontId="119" fillId="22" borderId="10" xfId="0" applyFont="1" applyFill="1" applyBorder="1" applyAlignment="1">
      <alignment horizontal="center" wrapText="1"/>
    </xf>
    <xf numFmtId="0" fontId="106" fillId="8" borderId="36" xfId="0" applyFont="1" applyFill="1" applyBorder="1" applyAlignment="1">
      <alignment vertical="top" wrapText="1"/>
    </xf>
    <xf numFmtId="14" fontId="96" fillId="8" borderId="10" xfId="0" applyNumberFormat="1" applyFont="1" applyFill="1" applyBorder="1" applyAlignment="1">
      <alignment vertical="top" wrapText="1"/>
    </xf>
    <xf numFmtId="0" fontId="120" fillId="60" borderId="37" xfId="0" applyFont="1" applyFill="1" applyBorder="1" applyAlignment="1">
      <alignment vertical="top" wrapText="1"/>
    </xf>
    <xf numFmtId="0" fontId="121" fillId="60" borderId="24" xfId="0" applyFont="1" applyFill="1" applyBorder="1" applyAlignment="1">
      <alignment horizontal="center" wrapText="1"/>
    </xf>
    <xf numFmtId="0" fontId="122" fillId="60" borderId="38" xfId="0" applyFont="1" applyFill="1" applyBorder="1" applyAlignment="1">
      <alignment vertical="top" wrapText="1"/>
    </xf>
    <xf numFmtId="0" fontId="123" fillId="60" borderId="22" xfId="0" applyFont="1" applyFill="1" applyBorder="1" applyAlignment="1">
      <alignment vertical="top" wrapText="1"/>
    </xf>
    <xf numFmtId="0" fontId="31" fillId="9" borderId="10" xfId="0" applyFont="1" applyFill="1" applyBorder="1" applyAlignment="1">
      <alignment vertical="top" wrapText="1"/>
    </xf>
    <xf numFmtId="0" fontId="0" fillId="17" borderId="10" xfId="0" applyFont="1" applyFill="1" applyBorder="1" applyAlignment="1">
      <alignment vertical="top" wrapText="1"/>
    </xf>
    <xf numFmtId="0" fontId="87" fillId="17" borderId="10" xfId="0" applyFont="1" applyFill="1" applyBorder="1" applyAlignment="1">
      <alignment vertical="top" wrapText="1"/>
    </xf>
    <xf numFmtId="0" fontId="87" fillId="14" borderId="10" xfId="0" applyFont="1" applyFill="1" applyBorder="1" applyAlignment="1">
      <alignment vertical="top" wrapText="1"/>
    </xf>
    <xf numFmtId="0" fontId="0" fillId="14" borderId="10" xfId="0" applyFont="1" applyFill="1" applyBorder="1" applyAlignment="1">
      <alignment vertical="top" wrapText="1"/>
    </xf>
    <xf numFmtId="0" fontId="0" fillId="22" borderId="10" xfId="0" applyFont="1" applyFill="1" applyBorder="1" applyAlignment="1">
      <alignment vertical="top" wrapText="1"/>
    </xf>
    <xf numFmtId="0" fontId="85" fillId="57" borderId="12" xfId="0" applyNumberFormat="1" applyFont="1" applyFill="1" applyBorder="1" applyAlignment="1">
      <alignment vertical="top" wrapText="1"/>
    </xf>
    <xf numFmtId="0" fontId="96" fillId="0" borderId="10" xfId="0" applyFont="1" applyBorder="1" applyAlignment="1">
      <alignment vertical="top" wrapText="1"/>
    </xf>
    <xf numFmtId="0" fontId="96" fillId="0" borderId="0" xfId="0" applyFont="1" applyBorder="1" applyAlignment="1">
      <alignment vertical="top" wrapText="1"/>
    </xf>
    <xf numFmtId="0" fontId="96" fillId="0" borderId="18" xfId="0" applyFont="1" applyBorder="1" applyAlignment="1">
      <alignment vertical="top" wrapText="1"/>
    </xf>
    <xf numFmtId="0" fontId="87" fillId="16" borderId="10" xfId="0" applyFont="1" applyFill="1" applyBorder="1" applyAlignment="1">
      <alignment vertical="top" wrapText="1"/>
    </xf>
    <xf numFmtId="0" fontId="0" fillId="16" borderId="10" xfId="0" applyFont="1" applyFill="1" applyBorder="1" applyAlignment="1">
      <alignment vertical="top" wrapText="1"/>
    </xf>
    <xf numFmtId="0" fontId="31" fillId="48" borderId="10" xfId="0" applyFont="1" applyFill="1" applyBorder="1" applyAlignment="1">
      <alignment vertical="top" wrapText="1"/>
    </xf>
    <xf numFmtId="0" fontId="124" fillId="0" borderId="0" xfId="0" applyFont="1" applyBorder="1" applyAlignment="1">
      <alignment vertical="center" wrapText="1"/>
    </xf>
    <xf numFmtId="0" fontId="0" fillId="61" borderId="10" xfId="0" applyFont="1" applyFill="1" applyBorder="1" applyAlignment="1">
      <alignment vertical="top" wrapText="1"/>
    </xf>
    <xf numFmtId="0" fontId="52" fillId="57" borderId="17" xfId="0" applyFont="1" applyFill="1" applyBorder="1" applyAlignment="1">
      <alignment vertical="top" wrapText="1"/>
    </xf>
    <xf numFmtId="0" fontId="17" fillId="57" borderId="10" xfId="0" applyFont="1" applyFill="1" applyBorder="1" applyAlignment="1">
      <alignment vertical="top" wrapText="1"/>
    </xf>
    <xf numFmtId="0" fontId="52" fillId="57" borderId="0" xfId="0" applyFont="1" applyFill="1" applyBorder="1" applyAlignment="1">
      <alignment vertical="top" wrapText="1"/>
    </xf>
    <xf numFmtId="0" fontId="52" fillId="57" borderId="18" xfId="0" applyFont="1" applyFill="1" applyBorder="1" applyAlignment="1">
      <alignment vertical="top" wrapText="1"/>
    </xf>
    <xf numFmtId="0" fontId="52" fillId="57" borderId="0" xfId="0" applyFont="1" applyFill="1" applyAlignment="1">
      <alignment vertical="top" wrapText="1"/>
    </xf>
    <xf numFmtId="0" fontId="102" fillId="34" borderId="10" xfId="0" applyFont="1" applyFill="1" applyBorder="1" applyAlignment="1">
      <alignment vertical="top" wrapText="1"/>
    </xf>
    <xf numFmtId="0" fontId="30" fillId="48" borderId="14" xfId="0" applyFont="1" applyFill="1" applyBorder="1" applyAlignment="1">
      <alignment horizontal="center" vertical="center" wrapText="1"/>
    </xf>
    <xf numFmtId="0" fontId="30" fillId="48" borderId="15" xfId="0" applyFont="1" applyFill="1" applyBorder="1" applyAlignment="1">
      <alignment horizontal="center" vertical="center" wrapText="1"/>
    </xf>
    <xf numFmtId="0" fontId="30" fillId="48" borderId="16" xfId="0" applyFont="1" applyFill="1" applyBorder="1" applyAlignment="1">
      <alignment horizontal="center" vertical="center" wrapText="1"/>
    </xf>
    <xf numFmtId="0" fontId="87" fillId="17" borderId="10" xfId="0" applyFont="1" applyFill="1" applyBorder="1" applyAlignment="1">
      <alignment vertical="top" wrapText="1"/>
    </xf>
    <xf numFmtId="0" fontId="30" fillId="9" borderId="10" xfId="0" applyFont="1" applyFill="1" applyBorder="1" applyAlignment="1">
      <alignment vertical="top" wrapText="1"/>
    </xf>
    <xf numFmtId="0" fontId="87" fillId="22" borderId="10" xfId="0" applyFont="1" applyFill="1" applyBorder="1" applyAlignment="1">
      <alignment vertical="top" wrapText="1"/>
    </xf>
    <xf numFmtId="0" fontId="87" fillId="61" borderId="10" xfId="0" applyFont="1" applyFill="1" applyBorder="1" applyAlignment="1">
      <alignment vertical="top" wrapText="1"/>
    </xf>
    <xf numFmtId="0" fontId="125" fillId="34" borderId="0" xfId="0" applyNumberFormat="1" applyFont="1" applyFill="1" applyAlignment="1">
      <alignment wrapText="1"/>
    </xf>
    <xf numFmtId="0" fontId="87" fillId="2" borderId="0" xfId="0" applyNumberFormat="1" applyFont="1" applyFill="1" applyAlignment="1">
      <alignment wrapText="1"/>
    </xf>
    <xf numFmtId="0" fontId="126" fillId="62" borderId="0" xfId="0" applyFont="1" applyFill="1" applyAlignment="1">
      <alignment wrapText="1"/>
    </xf>
    <xf numFmtId="0" fontId="95" fillId="4" borderId="17" xfId="0" applyFont="1" applyFill="1" applyBorder="1" applyAlignment="1">
      <alignment vertical="top" wrapText="1"/>
    </xf>
    <xf numFmtId="0" fontId="95" fillId="4" borderId="0" xfId="0" applyFont="1" applyFill="1" applyBorder="1" applyAlignment="1">
      <alignment vertical="top" wrapText="1"/>
    </xf>
    <xf numFmtId="0" fontId="95" fillId="4" borderId="18" xfId="0" applyFont="1" applyFill="1" applyBorder="1" applyAlignment="1">
      <alignment vertical="top" wrapText="1"/>
    </xf>
    <xf numFmtId="0" fontId="127" fillId="22" borderId="22" xfId="0" applyFont="1" applyFill="1" applyBorder="1" applyAlignment="1">
      <alignment vertical="top" wrapText="1"/>
    </xf>
    <xf numFmtId="0" fontId="127" fillId="22" borderId="20" xfId="0" applyFont="1" applyFill="1" applyBorder="1" applyAlignment="1">
      <alignment vertical="top" wrapText="1"/>
    </xf>
    <xf numFmtId="0" fontId="127" fillId="22" borderId="21" xfId="0" applyFont="1" applyFill="1" applyBorder="1" applyAlignment="1">
      <alignment vertical="top" wrapText="1"/>
    </xf>
    <xf numFmtId="0" fontId="96" fillId="22" borderId="0" xfId="0" applyFont="1" applyFill="1" applyBorder="1" applyAlignment="1">
      <alignment vertical="top" wrapText="1"/>
    </xf>
    <xf numFmtId="0" fontId="96" fillId="22" borderId="18" xfId="0" applyFont="1" applyFill="1" applyBorder="1" applyAlignment="1">
      <alignment vertical="top" wrapText="1"/>
    </xf>
    <xf numFmtId="0" fontId="96" fillId="0" borderId="10" xfId="0" applyFont="1" applyBorder="1" applyAlignment="1">
      <alignment vertical="top" wrapText="1"/>
    </xf>
    <xf numFmtId="0" fontId="95" fillId="0" borderId="10" xfId="0" applyFont="1" applyBorder="1" applyAlignment="1">
      <alignment horizontal="center" vertical="top" wrapText="1"/>
    </xf>
    <xf numFmtId="0" fontId="96" fillId="0" borderId="16" xfId="0" applyFont="1" applyBorder="1" applyAlignment="1">
      <alignment vertical="top" wrapText="1"/>
    </xf>
    <xf numFmtId="0" fontId="120" fillId="60" borderId="39" xfId="0" applyFont="1" applyFill="1" applyBorder="1" applyAlignment="1">
      <alignment horizontal="center" vertical="top" wrapText="1"/>
    </xf>
    <xf numFmtId="0" fontId="120" fillId="60" borderId="21" xfId="0" applyFont="1" applyFill="1" applyBorder="1" applyAlignment="1">
      <alignment horizontal="center" vertical="top" wrapText="1"/>
    </xf>
    <xf numFmtId="0" fontId="120" fillId="60" borderId="40" xfId="0" applyFont="1" applyFill="1" applyBorder="1" applyAlignment="1">
      <alignment horizontal="center" vertical="top" wrapText="1"/>
    </xf>
    <xf numFmtId="0" fontId="120" fillId="60" borderId="25" xfId="0" applyFont="1" applyFill="1" applyBorder="1" applyAlignment="1">
      <alignment horizontal="center" vertical="top" wrapText="1"/>
    </xf>
    <xf numFmtId="0" fontId="106" fillId="0" borderId="41" xfId="0" applyFont="1" applyBorder="1" applyAlignment="1">
      <alignment horizontal="left" vertical="top" wrapText="1"/>
    </xf>
    <xf numFmtId="0" fontId="106" fillId="0" borderId="42" xfId="0" applyFont="1" applyBorder="1" applyAlignment="1">
      <alignment horizontal="left" vertical="top" wrapText="1"/>
    </xf>
    <xf numFmtId="0" fontId="106" fillId="0" borderId="43" xfId="0" applyFont="1" applyBorder="1" applyAlignment="1">
      <alignment horizontal="left" vertical="top" wrapText="1"/>
    </xf>
    <xf numFmtId="0" fontId="104" fillId="0" borderId="0" xfId="0" applyNumberFormat="1" applyFont="1" applyBorder="1" applyAlignment="1">
      <alignment horizontal="left" vertical="top" wrapText="1"/>
    </xf>
    <xf numFmtId="0" fontId="106" fillId="55" borderId="11" xfId="0" applyFont="1" applyFill="1" applyBorder="1" applyAlignment="1">
      <alignment horizontal="center"/>
    </xf>
    <xf numFmtId="0" fontId="106" fillId="55" borderId="13" xfId="0" applyFont="1" applyFill="1" applyBorder="1" applyAlignment="1">
      <alignment horizontal="center"/>
    </xf>
    <xf numFmtId="0" fontId="79" fillId="0" borderId="33" xfId="53" applyBorder="1" applyAlignment="1">
      <alignment horizontal="center" wrapText="1"/>
    </xf>
    <xf numFmtId="0" fontId="126" fillId="51" borderId="0" xfId="0" applyFont="1" applyFill="1" applyAlignment="1">
      <alignment wrapText="1"/>
    </xf>
    <xf numFmtId="0" fontId="128" fillId="63" borderId="11" xfId="0" applyFont="1" applyFill="1" applyBorder="1" applyAlignment="1" applyProtection="1">
      <alignment horizontal="center" vertical="center" wrapText="1"/>
      <protection/>
    </xf>
    <xf numFmtId="0" fontId="128" fillId="63" borderId="13" xfId="0" applyFont="1" applyFill="1" applyBorder="1" applyAlignment="1" applyProtection="1">
      <alignment horizontal="center" vertical="center" wrapText="1"/>
      <protection/>
    </xf>
    <xf numFmtId="0" fontId="128" fillId="64" borderId="11" xfId="0" applyFont="1" applyFill="1" applyBorder="1" applyAlignment="1" applyProtection="1">
      <alignment horizontal="center" vertical="center"/>
      <protection/>
    </xf>
    <xf numFmtId="0" fontId="128" fillId="64" borderId="13" xfId="0" applyFont="1" applyFill="1" applyBorder="1" applyAlignment="1" applyProtection="1">
      <alignment horizontal="center" vertical="center"/>
      <protection/>
    </xf>
    <xf numFmtId="0" fontId="110" fillId="7" borderId="29" xfId="58" applyFont="1" applyFill="1" applyBorder="1" applyAlignment="1">
      <alignment horizontal="center"/>
      <protection/>
    </xf>
    <xf numFmtId="0" fontId="110" fillId="7" borderId="30" xfId="58" applyFont="1" applyFill="1" applyBorder="1" applyAlignment="1">
      <alignment horizontal="center"/>
      <protection/>
    </xf>
    <xf numFmtId="0" fontId="110" fillId="0" borderId="11" xfId="58" applyFont="1" applyBorder="1" applyAlignment="1">
      <alignment horizontal="center"/>
      <protection/>
    </xf>
    <xf numFmtId="0" fontId="110" fillId="0" borderId="12" xfId="58" applyFont="1" applyBorder="1" applyAlignment="1">
      <alignment horizontal="center"/>
      <protection/>
    </xf>
    <xf numFmtId="0" fontId="110" fillId="0" borderId="13" xfId="58" applyFont="1" applyBorder="1" applyAlignment="1">
      <alignment horizontal="center"/>
      <protection/>
    </xf>
    <xf numFmtId="0" fontId="110" fillId="50" borderId="11" xfId="58" applyFont="1" applyFill="1" applyBorder="1" applyAlignment="1">
      <alignment horizontal="center"/>
      <protection/>
    </xf>
    <xf numFmtId="0" fontId="110" fillId="50" borderId="12" xfId="58" applyFont="1" applyFill="1" applyBorder="1" applyAlignment="1">
      <alignment horizontal="center"/>
      <protection/>
    </xf>
    <xf numFmtId="0" fontId="110" fillId="50" borderId="13" xfId="58" applyFont="1" applyFill="1" applyBorder="1" applyAlignment="1">
      <alignment horizontal="center"/>
      <protection/>
    </xf>
    <xf numFmtId="0" fontId="110" fillId="4" borderId="44" xfId="58" applyFont="1" applyFill="1" applyBorder="1" applyAlignment="1">
      <alignment horizontal="center"/>
      <protection/>
    </xf>
    <xf numFmtId="0" fontId="110" fillId="4" borderId="30" xfId="58" applyFont="1" applyFill="1" applyBorder="1" applyAlignment="1">
      <alignment horizontal="center"/>
      <protection/>
    </xf>
    <xf numFmtId="0" fontId="110" fillId="50" borderId="29" xfId="58" applyFont="1" applyFill="1" applyBorder="1" applyAlignment="1">
      <alignment horizontal="center"/>
      <protection/>
    </xf>
    <xf numFmtId="0" fontId="110" fillId="50" borderId="30" xfId="58" applyFont="1" applyFill="1" applyBorder="1" applyAlignment="1">
      <alignment horizontal="center"/>
      <protection/>
    </xf>
    <xf numFmtId="0" fontId="110" fillId="46" borderId="29" xfId="58" applyFont="1" applyFill="1" applyBorder="1" applyAlignment="1">
      <alignment horizontal="center"/>
      <protection/>
    </xf>
    <xf numFmtId="0" fontId="110" fillId="46" borderId="30" xfId="58" applyFont="1" applyFill="1" applyBorder="1" applyAlignment="1">
      <alignment horizontal="center"/>
      <protection/>
    </xf>
    <xf numFmtId="0" fontId="129" fillId="0" borderId="45" xfId="58" applyFont="1" applyBorder="1" applyAlignment="1">
      <alignment horizontal="left" vertical="center"/>
      <protection/>
    </xf>
    <xf numFmtId="0" fontId="129" fillId="0" borderId="0" xfId="58" applyFont="1" applyBorder="1" applyAlignment="1">
      <alignment horizontal="left" vertical="center"/>
      <protection/>
    </xf>
    <xf numFmtId="0" fontId="129" fillId="0" borderId="46" xfId="58" applyFont="1" applyBorder="1" applyAlignment="1">
      <alignment horizontal="left" vertical="center"/>
      <protection/>
    </xf>
    <xf numFmtId="0" fontId="129" fillId="0" borderId="32" xfId="58" applyFont="1" applyBorder="1" applyAlignment="1">
      <alignment horizontal="left" vertical="center"/>
      <protection/>
    </xf>
    <xf numFmtId="0" fontId="129" fillId="0" borderId="33" xfId="58" applyFont="1" applyBorder="1" applyAlignment="1">
      <alignment horizontal="left" vertical="center"/>
      <protection/>
    </xf>
    <xf numFmtId="0" fontId="129" fillId="0" borderId="34" xfId="58" applyFont="1" applyBorder="1" applyAlignment="1">
      <alignment horizontal="left" vertical="center"/>
      <protection/>
    </xf>
    <xf numFmtId="164" fontId="129" fillId="0" borderId="15" xfId="58" applyNumberFormat="1" applyFont="1" applyBorder="1" applyAlignment="1">
      <alignment horizontal="left" vertical="center"/>
      <protection/>
    </xf>
    <xf numFmtId="164" fontId="129" fillId="0" borderId="16" xfId="58" applyNumberFormat="1" applyFont="1" applyBorder="1" applyAlignment="1">
      <alignment horizontal="left" vertical="center"/>
      <protection/>
    </xf>
    <xf numFmtId="164" fontId="129" fillId="0" borderId="45" xfId="58" applyNumberFormat="1" applyFont="1" applyBorder="1" applyAlignment="1">
      <alignment horizontal="center" vertical="center"/>
      <protection/>
    </xf>
    <xf numFmtId="164" fontId="129" fillId="0" borderId="46" xfId="58" applyNumberFormat="1" applyFont="1" applyBorder="1" applyAlignment="1">
      <alignment horizontal="center" vertical="center"/>
      <protection/>
    </xf>
    <xf numFmtId="164" fontId="129" fillId="0" borderId="32" xfId="58" applyNumberFormat="1" applyFont="1" applyBorder="1" applyAlignment="1">
      <alignment horizontal="center" vertical="center"/>
      <protection/>
    </xf>
    <xf numFmtId="164" fontId="129" fillId="0" borderId="34" xfId="58" applyNumberFormat="1" applyFont="1" applyBorder="1" applyAlignment="1">
      <alignment horizontal="center" vertical="center"/>
      <protection/>
    </xf>
    <xf numFmtId="0" fontId="110" fillId="21" borderId="29" xfId="58" applyFont="1" applyFill="1" applyBorder="1" applyAlignment="1">
      <alignment horizontal="center"/>
      <protection/>
    </xf>
    <xf numFmtId="0" fontId="110" fillId="21" borderId="30" xfId="58" applyFont="1" applyFill="1" applyBorder="1" applyAlignment="1">
      <alignment horizontal="center"/>
      <protection/>
    </xf>
    <xf numFmtId="0" fontId="68" fillId="0" borderId="11" xfId="57" applyBorder="1" applyAlignment="1">
      <alignment horizontal="left"/>
      <protection/>
    </xf>
    <xf numFmtId="0" fontId="68" fillId="0" borderId="12" xfId="57" applyBorder="1" applyAlignment="1">
      <alignment horizontal="left"/>
      <protection/>
    </xf>
    <xf numFmtId="0" fontId="68" fillId="0" borderId="13" xfId="57" applyBorder="1" applyAlignment="1">
      <alignment horizontal="left"/>
      <protection/>
    </xf>
    <xf numFmtId="0" fontId="126" fillId="62" borderId="0" xfId="0" applyFont="1" applyFill="1" applyAlignment="1">
      <alignment horizontal="center" vertical="center" wrapText="1"/>
    </xf>
    <xf numFmtId="0" fontId="108" fillId="22" borderId="10" xfId="0" applyFont="1" applyFill="1" applyBorder="1" applyAlignment="1">
      <alignment vertical="top" wrapText="1"/>
    </xf>
    <xf numFmtId="0" fontId="96" fillId="22" borderId="11" xfId="0" applyFont="1" applyFill="1" applyBorder="1" applyAlignment="1">
      <alignment horizontal="center" vertical="top" wrapText="1"/>
    </xf>
    <xf numFmtId="0" fontId="96" fillId="22" borderId="12" xfId="0" applyFont="1" applyFill="1" applyBorder="1" applyAlignment="1">
      <alignment horizontal="center" vertical="top" wrapText="1"/>
    </xf>
    <xf numFmtId="0" fontId="96" fillId="22" borderId="13" xfId="0" applyFont="1" applyFill="1" applyBorder="1" applyAlignment="1">
      <alignment horizontal="center" vertical="top" wrapText="1"/>
    </xf>
    <xf numFmtId="0" fontId="106" fillId="0" borderId="47" xfId="0" applyFont="1" applyBorder="1" applyAlignment="1">
      <alignment horizontal="center" vertical="center" wrapText="1"/>
    </xf>
    <xf numFmtId="0" fontId="106" fillId="0" borderId="28" xfId="0" applyFont="1" applyBorder="1" applyAlignment="1">
      <alignment horizontal="center" vertical="center" wrapText="1"/>
    </xf>
    <xf numFmtId="0" fontId="106" fillId="49" borderId="48" xfId="0" applyFont="1" applyFill="1" applyBorder="1" applyAlignment="1">
      <alignment horizontal="center" vertical="center" wrapText="1"/>
    </xf>
    <xf numFmtId="0" fontId="106" fillId="49" borderId="49" xfId="0" applyFont="1" applyFill="1" applyBorder="1" applyAlignment="1">
      <alignment horizontal="center" vertical="center" wrapText="1"/>
    </xf>
    <xf numFmtId="0" fontId="106" fillId="49" borderId="27" xfId="0" applyFont="1" applyFill="1" applyBorder="1" applyAlignment="1">
      <alignment horizontal="center" vertical="center" wrapText="1"/>
    </xf>
    <xf numFmtId="0" fontId="106" fillId="0" borderId="10" xfId="0" applyFont="1" applyBorder="1" applyAlignment="1">
      <alignment horizontal="center" vertical="center" wrapText="1"/>
    </xf>
    <xf numFmtId="0" fontId="95" fillId="0" borderId="10" xfId="0" applyFont="1" applyBorder="1" applyAlignment="1">
      <alignment horizontal="center" wrapText="1"/>
    </xf>
    <xf numFmtId="0" fontId="106" fillId="49" borderId="10" xfId="0" applyFont="1" applyFill="1" applyBorder="1" applyAlignment="1">
      <alignment horizontal="center" vertical="center" wrapText="1"/>
    </xf>
    <xf numFmtId="0" fontId="107" fillId="0" borderId="10" xfId="0" applyFont="1" applyBorder="1" applyAlignment="1">
      <alignment vertical="center" wrapText="1"/>
    </xf>
    <xf numFmtId="0" fontId="95" fillId="0" borderId="10" xfId="0" applyFont="1" applyBorder="1" applyAlignment="1">
      <alignment wrapText="1"/>
    </xf>
    <xf numFmtId="0" fontId="98" fillId="0" borderId="10" xfId="0" applyFont="1" applyBorder="1" applyAlignment="1">
      <alignment wrapText="1"/>
    </xf>
    <xf numFmtId="0" fontId="114" fillId="0" borderId="10" xfId="0" applyFont="1" applyBorder="1" applyAlignment="1">
      <alignment wrapText="1"/>
    </xf>
    <xf numFmtId="0" fontId="91" fillId="0" borderId="0" xfId="0" applyFont="1" applyAlignment="1">
      <alignment horizontal="center" wrapText="1"/>
    </xf>
    <xf numFmtId="0" fontId="130" fillId="0" borderId="10" xfId="0" applyFont="1" applyBorder="1" applyAlignment="1">
      <alignment wrapText="1"/>
    </xf>
    <xf numFmtId="0" fontId="90" fillId="0" borderId="10" xfId="0" applyFont="1" applyBorder="1" applyAlignment="1">
      <alignment wrapText="1"/>
    </xf>
    <xf numFmtId="0" fontId="91" fillId="39" borderId="0" xfId="0" applyFont="1" applyFill="1" applyAlignment="1">
      <alignment horizontal="center" wrapText="1"/>
    </xf>
    <xf numFmtId="0" fontId="90" fillId="39" borderId="0" xfId="0" applyFont="1" applyFill="1" applyAlignment="1">
      <alignment horizontal="center" wrapText="1"/>
    </xf>
    <xf numFmtId="0" fontId="91" fillId="37" borderId="10" xfId="0" applyFont="1" applyFill="1" applyBorder="1" applyAlignment="1">
      <alignment horizontal="center" wrapText="1"/>
    </xf>
    <xf numFmtId="0" fontId="90" fillId="37" borderId="10" xfId="0" applyFont="1" applyFill="1" applyBorder="1" applyAlignment="1">
      <alignment horizontal="center" wrapText="1"/>
    </xf>
    <xf numFmtId="0" fontId="91" fillId="41" borderId="10" xfId="0" applyFont="1" applyFill="1" applyBorder="1" applyAlignment="1">
      <alignment horizontal="center" wrapText="1"/>
    </xf>
    <xf numFmtId="0" fontId="91" fillId="38" borderId="10" xfId="0" applyFont="1" applyFill="1" applyBorder="1" applyAlignment="1">
      <alignment horizontal="center" wrapText="1"/>
    </xf>
    <xf numFmtId="0" fontId="91" fillId="42" borderId="10" xfId="0" applyFont="1" applyFill="1" applyBorder="1" applyAlignment="1">
      <alignment horizontal="center" wrapText="1"/>
    </xf>
    <xf numFmtId="0" fontId="91" fillId="36" borderId="10" xfId="0" applyFont="1" applyFill="1" applyBorder="1" applyAlignment="1">
      <alignment horizontal="center"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90">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color auto="1"/>
      </font>
      <fill>
        <patternFill>
          <bgColor rgb="FFFFC7CE"/>
        </patternFill>
      </fill>
    </dxf>
    <dxf>
      <fill>
        <patternFill>
          <bgColor theme="5" tint="0.7999799847602844"/>
        </patternFill>
      </fill>
    </dxf>
    <dxf>
      <fill>
        <patternFill>
          <bgColor theme="7" tint="-0.4999699890613556"/>
        </patternFill>
      </fill>
    </dxf>
    <dxf>
      <fill>
        <patternFill>
          <bgColor theme="4" tint="0.3999499976634979"/>
        </patternFill>
      </fill>
    </dxf>
    <dxf>
      <fill>
        <patternFill>
          <bgColor theme="9"/>
        </patternFill>
      </fill>
    </dxf>
    <dxf>
      <fill>
        <patternFill>
          <bgColor rgb="FF7030A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ont>
        <color auto="1"/>
      </font>
      <fill>
        <patternFill>
          <bgColor rgb="FFFFC7CE"/>
        </patternFill>
      </fill>
    </dxf>
    <dxf>
      <fill>
        <patternFill>
          <bgColor theme="5" tint="0.7999799847602844"/>
        </patternFill>
      </fill>
    </dxf>
    <dxf>
      <fill>
        <patternFill>
          <bgColor theme="7" tint="-0.4999699890613556"/>
        </patternFill>
      </fill>
    </dxf>
    <dxf>
      <fill>
        <patternFill>
          <bgColor theme="4" tint="0.3999499976634979"/>
        </patternFill>
      </fill>
    </dxf>
    <dxf>
      <fill>
        <patternFill>
          <bgColor theme="9"/>
        </patternFill>
      </fill>
    </dxf>
    <dxf>
      <fill>
        <patternFill>
          <bgColor rgb="FF7030A0"/>
        </patternFill>
      </fill>
    </dxf>
    <dxf>
      <fill>
        <patternFill patternType="solid">
          <bgColor rgb="FF00FF00"/>
        </patternFill>
      </fill>
    </dxf>
    <dxf>
      <fill>
        <patternFill patternType="solid">
          <bgColor rgb="FFFFFF00"/>
        </patternFill>
      </fill>
    </dxf>
    <dxf>
      <fill>
        <patternFill patternType="solid">
          <bgColor rgb="FFFF0000"/>
        </patternFill>
      </fill>
    </dxf>
    <dxf>
      <fill>
        <patternFill patternType="solid">
          <bgColor rgb="FF00FF00"/>
        </patternFill>
      </fill>
    </dxf>
    <dxf>
      <fill>
        <patternFill patternType="solid">
          <bgColor rgb="FFFFFF00"/>
        </patternFill>
      </fill>
    </dxf>
    <dxf>
      <fill>
        <patternFill patternType="solid">
          <bgColor rgb="FFFF0000"/>
        </patternFill>
      </fill>
    </dxf>
    <dxf>
      <fill>
        <patternFill patternType="solid">
          <bgColor rgb="FF00FF00"/>
        </patternFill>
      </fill>
    </dxf>
    <dxf>
      <fill>
        <patternFill patternType="solid">
          <bgColor rgb="FF0000FF"/>
        </patternFill>
      </fill>
    </dxf>
    <dxf>
      <fill>
        <patternFill patternType="solid">
          <bgColor rgb="FF9900FF"/>
        </patternFill>
      </fill>
    </dxf>
    <dxf>
      <fill>
        <patternFill patternType="solid">
          <bgColor rgb="FF00FFFF"/>
        </patternFill>
      </fill>
    </dxf>
    <dxf>
      <fill>
        <patternFill patternType="solid">
          <bgColor rgb="FFFF9900"/>
        </patternFill>
      </fill>
    </dxf>
    <dxf>
      <fill>
        <patternFill patternType="solid">
          <bgColor rgb="FFFFFF00"/>
        </patternFill>
      </fill>
    </dxf>
    <dxf>
      <fill>
        <patternFill patternType="solid">
          <bgColor rgb="FFFF0000"/>
        </patternFill>
      </fill>
    </dxf>
    <dxf>
      <fill>
        <patternFill patternType="solid">
          <bgColor rgb="FF00FF00"/>
        </patternFill>
      </fill>
    </dxf>
    <dxf>
      <fill>
        <patternFill patternType="solid">
          <bgColor rgb="FFFFFF00"/>
        </patternFill>
      </fill>
    </dxf>
    <dxf>
      <fill>
        <patternFill patternType="solid">
          <bgColor rgb="FFFF0000"/>
        </patternFill>
      </fill>
    </dxf>
    <dxf>
      <fill>
        <patternFill patternType="solid">
          <bgColor rgb="FF00FF00"/>
        </patternFill>
      </fill>
    </dxf>
    <dxf>
      <fill>
        <patternFill patternType="solid">
          <bgColor rgb="FF0000FF"/>
        </patternFill>
      </fill>
    </dxf>
    <dxf>
      <fill>
        <patternFill patternType="solid">
          <bgColor rgb="FF9900FF"/>
        </patternFill>
      </fill>
    </dxf>
    <dxf>
      <fill>
        <patternFill patternType="solid">
          <bgColor rgb="FF00FFFF"/>
        </patternFill>
      </fill>
    </dxf>
    <dxf>
      <fill>
        <patternFill patternType="solid">
          <bgColor rgb="FFFF9900"/>
        </patternFill>
      </fill>
    </dxf>
    <dxf>
      <fill>
        <patternFill patternType="solid">
          <bgColor rgb="FFFFFF00"/>
        </patternFill>
      </fill>
    </dxf>
    <dxf>
      <fill>
        <patternFill patternType="solid">
          <bgColor rgb="FFFF0000"/>
        </patternFill>
      </fill>
    </dxf>
    <dxf>
      <fill>
        <patternFill>
          <bgColor theme="5"/>
        </patternFill>
      </fill>
    </dxf>
    <dxf>
      <fill>
        <patternFill>
          <bgColor theme="9"/>
        </patternFill>
      </fill>
    </dxf>
    <dxf>
      <fill>
        <patternFill>
          <bgColor theme="6"/>
        </patternFill>
      </fill>
    </dxf>
    <dxf>
      <fill>
        <patternFill patternType="solid">
          <bgColor rgb="FF00FF00"/>
        </patternFill>
      </fill>
    </dxf>
    <dxf>
      <fill>
        <patternFill patternType="solid">
          <bgColor rgb="FFFFFF00"/>
        </patternFill>
      </fill>
    </dxf>
    <dxf>
      <fill>
        <patternFill patternType="solid">
          <bgColor rgb="FFFF0000"/>
        </patternFill>
      </fill>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600" b="1" i="0" u="none" baseline="0">
                <a:solidFill>
                  <a:srgbClr val="000000"/>
                </a:solidFill>
              </a:rPr>
              <a:t>CKD patient eGFRs</a:t>
            </a:r>
          </a:p>
        </c:rich>
      </c:tx>
      <c:layout>
        <c:manualLayout>
          <c:xMode val="factor"/>
          <c:yMode val="factor"/>
          <c:x val="-0.0015"/>
          <c:y val="-0.007"/>
        </c:manualLayout>
      </c:layout>
      <c:spPr>
        <a:noFill/>
        <a:ln w="3175">
          <a:noFill/>
        </a:ln>
      </c:spPr>
    </c:title>
    <c:plotArea>
      <c:layout>
        <c:manualLayout>
          <c:xMode val="edge"/>
          <c:yMode val="edge"/>
          <c:x val="0.11725"/>
          <c:y val="0.143"/>
          <c:w val="0.845"/>
          <c:h val="0.8165"/>
        </c:manualLayout>
      </c:layout>
      <c:barChart>
        <c:barDir val="col"/>
        <c:grouping val="clustered"/>
        <c:varyColors val="1"/>
        <c:ser>
          <c:idx val="0"/>
          <c:order val="0"/>
          <c:spPr>
            <a:solidFill>
              <a:srgbClr val="4684EE"/>
            </a:solidFill>
            <a:ln w="3175">
              <a:noFill/>
            </a:ln>
            <a:effectLst>
              <a:outerShdw dist="35921" dir="2700000" algn="br">
                <a:prstClr val="black"/>
              </a:outerShdw>
            </a:effectLst>
          </c:spPr>
          <c:invertIfNegative val="1"/>
          <c:extLst>
            <c:ext xmlns:c14="http://schemas.microsoft.com/office/drawing/2007/8/2/chart" uri="{6F2FDCE9-48DA-4B69-8628-5D25D57E5C99}">
              <c14:invertSolidFillFmt>
                <c14:spPr>
                  <a:solidFill>
                    <a:srgbClr val="FFFFFF"/>
                  </a:solidFill>
                </c14:spPr>
              </c14:invertSolidFillFmt>
            </c:ext>
          </c:extLst>
          <c:dPt>
            <c:idx val="0"/>
            <c:invertIfNegative val="1"/>
            <c:spPr>
              <a:solidFill>
                <a:srgbClr val="4684EE"/>
              </a:solidFill>
              <a:ln w="3175">
                <a:noFill/>
              </a:ln>
              <a:effectLst>
                <a:outerShdw dist="35921" dir="2700000" algn="br">
                  <a:prstClr val="black"/>
                </a:outerShdw>
              </a:effectLst>
            </c:spPr>
          </c:dPt>
          <c:dPt>
            <c:idx val="1"/>
            <c:invertIfNegative val="1"/>
            <c:spPr>
              <a:solidFill>
                <a:srgbClr val="4684EE"/>
              </a:solidFill>
              <a:ln w="3175">
                <a:noFill/>
              </a:ln>
              <a:effectLst>
                <a:outerShdw dist="35921" dir="2700000" algn="br">
                  <a:prstClr val="black"/>
                </a:outerShdw>
              </a:effectLst>
            </c:spPr>
          </c:dPt>
          <c:dPt>
            <c:idx val="2"/>
            <c:invertIfNegative val="1"/>
            <c:spPr>
              <a:solidFill>
                <a:srgbClr val="4684EE"/>
              </a:solidFill>
              <a:ln w="3175">
                <a:noFill/>
              </a:ln>
              <a:effectLst>
                <a:outerShdw dist="35921" dir="2700000" algn="br">
                  <a:prstClr val="black"/>
                </a:outerShdw>
              </a:effectLst>
            </c:spPr>
          </c:dPt>
          <c:cat>
            <c:strRef>
              <c:f>'Perf. Data Month1'!$A$39:$A$41</c:f>
              <c:strCache/>
            </c:strRef>
          </c:cat>
          <c:val>
            <c:numRef>
              <c:f>'Perf. Data Month1'!$B$39:$B$41</c:f>
              <c:numCache/>
            </c:numRef>
          </c:val>
        </c:ser>
        <c:axId val="51474332"/>
        <c:axId val="60615805"/>
      </c:barChart>
      <c:catAx>
        <c:axId val="51474332"/>
        <c:scaling>
          <c:orientation val="minMax"/>
        </c:scaling>
        <c:axPos val="b"/>
        <c:title>
          <c:tx>
            <c:rich>
              <a:bodyPr vert="horz" rot="0" anchor="ctr"/>
              <a:lstStyle/>
              <a:p>
                <a:pPr algn="ctr">
                  <a:defRPr/>
                </a:pPr>
                <a:r>
                  <a:rPr lang="en-US" cap="none" sz="1000" b="1" i="0" u="none" baseline="0">
                    <a:solidFill>
                      <a:srgbClr val="000000"/>
                    </a:solidFill>
                  </a:rPr>
                  <a:t> </a:t>
                </a:r>
              </a:p>
            </c:rich>
          </c:tx>
          <c:layout>
            <c:manualLayout>
              <c:xMode val="factor"/>
              <c:yMode val="factor"/>
              <c:x val="-0.02975"/>
              <c:y val="0.0005"/>
            </c:manualLayout>
          </c:layout>
          <c:overlay val="0"/>
          <c:spPr>
            <a:noFill/>
            <a:ln w="3175">
              <a:noFill/>
            </a:ln>
          </c:spPr>
        </c:title>
        <c:delete val="1"/>
        <c:majorTickMark val="cross"/>
        <c:minorTickMark val="cross"/>
        <c:tickLblPos val="nextTo"/>
        <c:crossAx val="60615805"/>
        <c:crosses val="autoZero"/>
        <c:auto val="1"/>
        <c:lblOffset val="100"/>
        <c:tickLblSkip val="1"/>
        <c:noMultiLvlLbl val="0"/>
      </c:catAx>
      <c:valAx>
        <c:axId val="60615805"/>
        <c:scaling>
          <c:orientation val="minMax"/>
          <c:max val="1"/>
        </c:scaling>
        <c:axPos val="l"/>
        <c:title>
          <c:tx>
            <c:rich>
              <a:bodyPr vert="horz" rot="-5400000" anchor="ctr"/>
              <a:lstStyle/>
              <a:p>
                <a:pPr algn="ctr">
                  <a:defRPr/>
                </a:pPr>
                <a:r>
                  <a:rPr lang="en-US" cap="none" sz="1000" b="1" i="0" u="none" baseline="0">
                    <a:solidFill>
                      <a:srgbClr val="000000"/>
                    </a:solidFill>
                  </a:rPr>
                  <a:t> </a:t>
                </a:r>
              </a:p>
            </c:rich>
          </c:tx>
          <c:layout>
            <c:manualLayout>
              <c:xMode val="factor"/>
              <c:yMode val="factor"/>
              <c:x val="-0.02775"/>
              <c:y val="-0.00175"/>
            </c:manualLayout>
          </c:layout>
          <c:overlay val="0"/>
          <c:spPr>
            <a:noFill/>
            <a:ln w="3175">
              <a:noFill/>
            </a:ln>
          </c:spPr>
        </c:title>
        <c:delete val="0"/>
        <c:numFmt formatCode="General" sourceLinked="1"/>
        <c:majorTickMark val="cross"/>
        <c:minorTickMark val="cross"/>
        <c:tickLblPos val="nextTo"/>
        <c:spPr>
          <a:ln w="3175">
            <a:noFill/>
          </a:ln>
        </c:spPr>
        <c:crossAx val="51474332"/>
        <c:crossesAt val="1"/>
        <c:crossBetween val="between"/>
        <c:dispUnits/>
      </c:valAx>
      <c:dTable>
        <c:showHorzBorder val="1"/>
        <c:showVertBorder val="1"/>
        <c:showOutline val="1"/>
        <c:showKeys val="0"/>
        <c:spPr>
          <a:ln w="3175">
            <a:solidFill>
              <a:srgbClr val="808080"/>
            </a:solidFill>
          </a:ln>
        </c:spPr>
      </c:dTable>
      <c:spPr>
        <a:solidFill>
          <a:srgbClr val="FFFFFF"/>
        </a:solidFill>
        <a:ln w="3175">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600" b="1" i="0" u="none" baseline="0">
                <a:solidFill>
                  <a:srgbClr val="000000"/>
                </a:solidFill>
              </a:rPr>
              <a:t>CKD patient eGFRs</a:t>
            </a:r>
          </a:p>
        </c:rich>
      </c:tx>
      <c:layout>
        <c:manualLayout>
          <c:xMode val="factor"/>
          <c:yMode val="factor"/>
          <c:x val="-0.0015"/>
          <c:y val="-0.007"/>
        </c:manualLayout>
      </c:layout>
      <c:spPr>
        <a:noFill/>
        <a:ln w="3175">
          <a:noFill/>
        </a:ln>
      </c:spPr>
    </c:title>
    <c:plotArea>
      <c:layout>
        <c:manualLayout>
          <c:xMode val="edge"/>
          <c:yMode val="edge"/>
          <c:x val="0.11725"/>
          <c:y val="0.143"/>
          <c:w val="0.845"/>
          <c:h val="0.8165"/>
        </c:manualLayout>
      </c:layout>
      <c:barChart>
        <c:barDir val="col"/>
        <c:grouping val="clustered"/>
        <c:varyColors val="1"/>
        <c:ser>
          <c:idx val="0"/>
          <c:order val="0"/>
          <c:spPr>
            <a:solidFill>
              <a:srgbClr val="4684EE"/>
            </a:solidFill>
            <a:ln w="3175">
              <a:noFill/>
            </a:ln>
            <a:effectLst>
              <a:outerShdw dist="35921" dir="2700000" algn="br">
                <a:prstClr val="black"/>
              </a:outerShdw>
            </a:effectLst>
          </c:spPr>
          <c:invertIfNegative val="1"/>
          <c:extLst>
            <c:ext xmlns:c14="http://schemas.microsoft.com/office/drawing/2007/8/2/chart" uri="{6F2FDCE9-48DA-4B69-8628-5D25D57E5C99}">
              <c14:invertSolidFillFmt>
                <c14:spPr>
                  <a:solidFill>
                    <a:srgbClr val="FFFFFF"/>
                  </a:solidFill>
                </c14:spPr>
              </c14:invertSolidFillFmt>
            </c:ext>
          </c:extLst>
          <c:dPt>
            <c:idx val="0"/>
            <c:invertIfNegative val="1"/>
            <c:spPr>
              <a:solidFill>
                <a:srgbClr val="4684EE"/>
              </a:solidFill>
              <a:ln w="3175">
                <a:noFill/>
              </a:ln>
              <a:effectLst>
                <a:outerShdw dist="35921" dir="2700000" algn="br">
                  <a:prstClr val="black"/>
                </a:outerShdw>
              </a:effectLst>
            </c:spPr>
          </c:dPt>
          <c:dPt>
            <c:idx val="1"/>
            <c:invertIfNegative val="1"/>
            <c:spPr>
              <a:solidFill>
                <a:srgbClr val="4684EE"/>
              </a:solidFill>
              <a:ln w="3175">
                <a:noFill/>
              </a:ln>
              <a:effectLst>
                <a:outerShdw dist="35921" dir="2700000" algn="br">
                  <a:prstClr val="black"/>
                </a:outerShdw>
              </a:effectLst>
            </c:spPr>
          </c:dPt>
          <c:dPt>
            <c:idx val="2"/>
            <c:invertIfNegative val="1"/>
            <c:spPr>
              <a:solidFill>
                <a:srgbClr val="4684EE"/>
              </a:solidFill>
              <a:ln w="3175">
                <a:noFill/>
              </a:ln>
              <a:effectLst>
                <a:outerShdw dist="35921" dir="2700000" algn="br">
                  <a:prstClr val="black"/>
                </a:outerShdw>
              </a:effectLst>
            </c:spPr>
          </c:dPt>
          <c:cat>
            <c:strRef>
              <c:f>'Perf. Data Month2'!$A$39:$A$41</c:f>
              <c:strCache/>
            </c:strRef>
          </c:cat>
          <c:val>
            <c:numRef>
              <c:f>'Perf. Data Month2'!$B$39:$B$41</c:f>
              <c:numCache/>
            </c:numRef>
          </c:val>
        </c:ser>
        <c:axId val="25137346"/>
        <c:axId val="24909523"/>
      </c:barChart>
      <c:catAx>
        <c:axId val="25137346"/>
        <c:scaling>
          <c:orientation val="minMax"/>
        </c:scaling>
        <c:axPos val="b"/>
        <c:title>
          <c:tx>
            <c:rich>
              <a:bodyPr vert="horz" rot="0" anchor="ctr"/>
              <a:lstStyle/>
              <a:p>
                <a:pPr algn="ctr">
                  <a:defRPr/>
                </a:pPr>
                <a:r>
                  <a:rPr lang="en-US" cap="none" sz="1000" b="1" i="0" u="none" baseline="0">
                    <a:solidFill>
                      <a:srgbClr val="000000"/>
                    </a:solidFill>
                  </a:rPr>
                  <a:t> </a:t>
                </a:r>
              </a:p>
            </c:rich>
          </c:tx>
          <c:layout>
            <c:manualLayout>
              <c:xMode val="factor"/>
              <c:yMode val="factor"/>
              <c:x val="-0.02975"/>
              <c:y val="0.0005"/>
            </c:manualLayout>
          </c:layout>
          <c:overlay val="0"/>
          <c:spPr>
            <a:noFill/>
            <a:ln w="3175">
              <a:noFill/>
            </a:ln>
          </c:spPr>
        </c:title>
        <c:delete val="1"/>
        <c:majorTickMark val="cross"/>
        <c:minorTickMark val="cross"/>
        <c:tickLblPos val="nextTo"/>
        <c:crossAx val="24909523"/>
        <c:crosses val="autoZero"/>
        <c:auto val="1"/>
        <c:lblOffset val="100"/>
        <c:tickLblSkip val="1"/>
        <c:noMultiLvlLbl val="0"/>
      </c:catAx>
      <c:valAx>
        <c:axId val="24909523"/>
        <c:scaling>
          <c:orientation val="minMax"/>
          <c:max val="1"/>
        </c:scaling>
        <c:axPos val="l"/>
        <c:title>
          <c:tx>
            <c:rich>
              <a:bodyPr vert="horz" rot="-5400000" anchor="ctr"/>
              <a:lstStyle/>
              <a:p>
                <a:pPr algn="ctr">
                  <a:defRPr/>
                </a:pPr>
                <a:r>
                  <a:rPr lang="en-US" cap="none" sz="1000" b="1" i="0" u="none" baseline="0">
                    <a:solidFill>
                      <a:srgbClr val="000000"/>
                    </a:solidFill>
                  </a:rPr>
                  <a:t> </a:t>
                </a:r>
              </a:p>
            </c:rich>
          </c:tx>
          <c:layout>
            <c:manualLayout>
              <c:xMode val="factor"/>
              <c:yMode val="factor"/>
              <c:x val="-0.02775"/>
              <c:y val="-0.00175"/>
            </c:manualLayout>
          </c:layout>
          <c:overlay val="0"/>
          <c:spPr>
            <a:noFill/>
            <a:ln w="3175">
              <a:noFill/>
            </a:ln>
          </c:spPr>
        </c:title>
        <c:delete val="0"/>
        <c:numFmt formatCode="General" sourceLinked="1"/>
        <c:majorTickMark val="cross"/>
        <c:minorTickMark val="cross"/>
        <c:tickLblPos val="nextTo"/>
        <c:spPr>
          <a:ln w="3175">
            <a:noFill/>
          </a:ln>
        </c:spPr>
        <c:crossAx val="25137346"/>
        <c:crossesAt val="1"/>
        <c:crossBetween val="between"/>
        <c:dispUnits/>
      </c:valAx>
      <c:dTable>
        <c:showHorzBorder val="1"/>
        <c:showVertBorder val="1"/>
        <c:showOutline val="1"/>
        <c:showKeys val="0"/>
        <c:spPr>
          <a:ln w="3175">
            <a:solidFill>
              <a:srgbClr val="808080"/>
            </a:solidFill>
          </a:ln>
        </c:spPr>
      </c:dTable>
      <c:spPr>
        <a:solidFill>
          <a:srgbClr val="FFFFFF"/>
        </a:solidFill>
        <a:ln w="3175">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600" b="1" i="0" u="none" baseline="0">
                <a:solidFill>
                  <a:srgbClr val="000000"/>
                </a:solidFill>
              </a:rPr>
              <a:t>Labs within the past 12 months</a:t>
            </a:r>
          </a:p>
        </c:rich>
      </c:tx>
      <c:layout>
        <c:manualLayout>
          <c:xMode val="factor"/>
          <c:yMode val="factor"/>
          <c:x val="-0.001"/>
          <c:y val="-0.01275"/>
        </c:manualLayout>
      </c:layout>
      <c:spPr>
        <a:noFill/>
        <a:ln w="3175">
          <a:noFill/>
        </a:ln>
      </c:spPr>
    </c:title>
    <c:plotArea>
      <c:layout>
        <c:manualLayout>
          <c:xMode val="edge"/>
          <c:yMode val="edge"/>
          <c:x val="0.00925"/>
          <c:y val="0.054"/>
          <c:w val="0.98425"/>
          <c:h val="0.90375"/>
        </c:manualLayout>
      </c:layout>
      <c:barChart>
        <c:barDir val="col"/>
        <c:grouping val="clustered"/>
        <c:varyColors val="1"/>
        <c:ser>
          <c:idx val="0"/>
          <c:order val="0"/>
          <c:spPr>
            <a:solidFill>
              <a:srgbClr val="4684EE"/>
            </a:solidFill>
            <a:ln w="3175">
              <a:noFill/>
            </a:ln>
            <a:effectLst>
              <a:outerShdw dist="35921" dir="2700000" algn="br">
                <a:prstClr val="black"/>
              </a:outerShdw>
            </a:effectLst>
          </c:spPr>
          <c:invertIfNegative val="1"/>
          <c:extLst>
            <c:ext xmlns:c14="http://schemas.microsoft.com/office/drawing/2007/8/2/chart" uri="{6F2FDCE9-48DA-4B69-8628-5D25D57E5C99}">
              <c14:invertSolidFillFmt>
                <c14:spPr>
                  <a:solidFill>
                    <a:srgbClr val="FFFFFF"/>
                  </a:solidFill>
                </c14:spPr>
              </c14:invertSolidFillFmt>
            </c:ext>
          </c:extLst>
          <c:dPt>
            <c:idx val="0"/>
            <c:invertIfNegative val="1"/>
            <c:spPr>
              <a:solidFill>
                <a:srgbClr val="4684EE"/>
              </a:solidFill>
              <a:ln w="3175">
                <a:noFill/>
              </a:ln>
              <a:effectLst>
                <a:outerShdw dist="35921" dir="2700000" algn="br">
                  <a:prstClr val="black"/>
                </a:outerShdw>
              </a:effectLst>
            </c:spPr>
          </c:dPt>
          <c:dPt>
            <c:idx val="1"/>
            <c:invertIfNegative val="1"/>
            <c:spPr>
              <a:solidFill>
                <a:srgbClr val="4684EE"/>
              </a:solidFill>
              <a:ln w="3175">
                <a:noFill/>
              </a:ln>
              <a:effectLst>
                <a:outerShdw dist="35921" dir="2700000" algn="br">
                  <a:prstClr val="black"/>
                </a:outerShdw>
              </a:effectLst>
            </c:spPr>
          </c:dPt>
          <c:dPt>
            <c:idx val="2"/>
            <c:invertIfNegative val="1"/>
            <c:spPr>
              <a:solidFill>
                <a:srgbClr val="4684EE"/>
              </a:solidFill>
              <a:ln w="3175">
                <a:noFill/>
              </a:ln>
              <a:effectLst>
                <a:outerShdw dist="35921" dir="2700000" algn="br">
                  <a:prstClr val="black"/>
                </a:outerShdw>
              </a:effectLst>
            </c:spPr>
          </c:dPt>
          <c:dPt>
            <c:idx val="3"/>
            <c:invertIfNegative val="1"/>
            <c:spPr>
              <a:solidFill>
                <a:srgbClr val="4684EE"/>
              </a:solidFill>
              <a:ln w="3175">
                <a:noFill/>
              </a:ln>
              <a:effectLst>
                <a:outerShdw dist="35921" dir="2700000" algn="br">
                  <a:prstClr val="black"/>
                </a:outerShdw>
              </a:effectLst>
            </c:spPr>
          </c:dPt>
          <c:dPt>
            <c:idx val="4"/>
            <c:invertIfNegative val="1"/>
            <c:spPr>
              <a:solidFill>
                <a:srgbClr val="4684EE"/>
              </a:solidFill>
              <a:ln w="3175">
                <a:noFill/>
              </a:ln>
              <a:effectLst>
                <a:outerShdw dist="35921" dir="2700000" algn="br">
                  <a:prstClr val="black"/>
                </a:outerShdw>
              </a:effectLst>
            </c:spPr>
          </c:dPt>
          <c:dPt>
            <c:idx val="5"/>
            <c:invertIfNegative val="1"/>
            <c:spPr>
              <a:solidFill>
                <a:srgbClr val="4684EE"/>
              </a:solidFill>
              <a:ln w="3175">
                <a:noFill/>
              </a:ln>
              <a:effectLst>
                <a:outerShdw dist="35921" dir="2700000" algn="br">
                  <a:prstClr val="black"/>
                </a:outerShdw>
              </a:effectLst>
            </c:spPr>
          </c:dPt>
          <c:dPt>
            <c:idx val="6"/>
            <c:invertIfNegative val="1"/>
            <c:spPr>
              <a:solidFill>
                <a:srgbClr val="4684EE"/>
              </a:solidFill>
              <a:ln w="3175">
                <a:noFill/>
              </a:ln>
              <a:effectLst>
                <a:outerShdw dist="35921" dir="2700000" algn="br">
                  <a:prstClr val="black"/>
                </a:outerShdw>
              </a:effectLst>
            </c:spPr>
          </c:dPt>
          <c:dPt>
            <c:idx val="7"/>
            <c:invertIfNegative val="1"/>
            <c:spPr>
              <a:solidFill>
                <a:srgbClr val="4684EE"/>
              </a:solidFill>
              <a:ln w="3175">
                <a:noFill/>
              </a:ln>
              <a:effectLst>
                <a:outerShdw dist="35921" dir="2700000" algn="br">
                  <a:prstClr val="black"/>
                </a:outerShdw>
              </a:effectLst>
            </c:spPr>
          </c:dPt>
          <c:dPt>
            <c:idx val="8"/>
            <c:invertIfNegative val="1"/>
            <c:spPr>
              <a:solidFill>
                <a:srgbClr val="4684EE"/>
              </a:solidFill>
              <a:ln w="3175">
                <a:noFill/>
              </a:ln>
              <a:effectLst>
                <a:outerShdw dist="35921" dir="2700000" algn="br">
                  <a:prstClr val="black"/>
                </a:outerShdw>
              </a:effectLst>
            </c:spPr>
          </c:dPt>
          <c:dPt>
            <c:idx val="9"/>
            <c:invertIfNegative val="1"/>
            <c:spPr>
              <a:solidFill>
                <a:srgbClr val="4684EE"/>
              </a:solidFill>
              <a:ln w="3175">
                <a:noFill/>
              </a:ln>
              <a:effectLst>
                <a:outerShdw dist="35921" dir="2700000" algn="br">
                  <a:prstClr val="black"/>
                </a:outerShdw>
              </a:effectLst>
            </c:spPr>
          </c:dPt>
          <c:cat>
            <c:strRef>
              <c:f>'Perf. Data Month2'!$A$44:$A$53</c:f>
              <c:strCache/>
            </c:strRef>
          </c:cat>
          <c:val>
            <c:numRef>
              <c:f>'Perf. Data Month2'!$B$44:$B$53</c:f>
              <c:numCache/>
            </c:numRef>
          </c:val>
        </c:ser>
        <c:axId val="22859116"/>
        <c:axId val="4405453"/>
      </c:barChart>
      <c:catAx>
        <c:axId val="22859116"/>
        <c:scaling>
          <c:orientation val="minMax"/>
        </c:scaling>
        <c:axPos val="b"/>
        <c:delete val="1"/>
        <c:majorTickMark val="cross"/>
        <c:minorTickMark val="cross"/>
        <c:tickLblPos val="nextTo"/>
        <c:crossAx val="4405453"/>
        <c:crosses val="autoZero"/>
        <c:auto val="1"/>
        <c:lblOffset val="100"/>
        <c:tickLblSkip val="1"/>
        <c:noMultiLvlLbl val="0"/>
      </c:catAx>
      <c:valAx>
        <c:axId val="4405453"/>
        <c:scaling>
          <c:orientation val="minMax"/>
          <c:max val="1"/>
        </c:scaling>
        <c:axPos val="l"/>
        <c:majorGridlines>
          <c:spPr>
            <a:ln w="3175">
              <a:solidFill>
                <a:srgbClr val="808080"/>
              </a:solidFill>
            </a:ln>
          </c:spPr>
        </c:majorGridlines>
        <c:delete val="0"/>
        <c:numFmt formatCode="General" sourceLinked="1"/>
        <c:majorTickMark val="cross"/>
        <c:minorTickMark val="cross"/>
        <c:tickLblPos val="nextTo"/>
        <c:spPr>
          <a:ln w="3175">
            <a:noFill/>
          </a:ln>
        </c:spPr>
        <c:crossAx val="22859116"/>
        <c:crossesAt val="1"/>
        <c:crossBetween val="between"/>
        <c:dispUnits/>
      </c:valAx>
      <c:dTable>
        <c:showHorzBorder val="1"/>
        <c:showVertBorder val="1"/>
        <c:showOutline val="1"/>
        <c:showKeys val="0"/>
        <c:spPr>
          <a:ln w="3175">
            <a:solidFill>
              <a:srgbClr val="808080"/>
            </a:solidFill>
          </a:ln>
        </c:spPr>
      </c:dTable>
      <c:spPr>
        <a:solidFill>
          <a:srgbClr val="FFFFFF"/>
        </a:solidFill>
        <a:ln w="3175">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600" b="1" i="0" u="none" baseline="0">
                <a:solidFill>
                  <a:srgbClr val="000000"/>
                </a:solidFill>
              </a:rPr>
              <a:t>Race/Ethnicity</a:t>
            </a:r>
          </a:p>
        </c:rich>
      </c:tx>
      <c:layout>
        <c:manualLayout>
          <c:xMode val="factor"/>
          <c:yMode val="factor"/>
          <c:x val="-0.0015"/>
          <c:y val="-0.0095"/>
        </c:manualLayout>
      </c:layout>
      <c:spPr>
        <a:noFill/>
        <a:ln w="3175">
          <a:noFill/>
        </a:ln>
      </c:spPr>
    </c:title>
    <c:plotArea>
      <c:layout>
        <c:manualLayout>
          <c:xMode val="edge"/>
          <c:yMode val="edge"/>
          <c:x val="0.013"/>
          <c:y val="0.0775"/>
          <c:w val="0.958"/>
          <c:h val="0.958"/>
        </c:manualLayout>
      </c:layout>
      <c:barChart>
        <c:barDir val="col"/>
        <c:grouping val="clustered"/>
        <c:varyColors val="1"/>
        <c:ser>
          <c:idx val="0"/>
          <c:order val="0"/>
          <c:spPr>
            <a:solidFill>
              <a:srgbClr val="4684EE"/>
            </a:solidFill>
            <a:ln w="3175">
              <a:noFill/>
            </a:ln>
            <a:effectLst>
              <a:outerShdw dist="35921" dir="2700000" algn="br">
                <a:prstClr val="black"/>
              </a:outerShdw>
            </a:effectLst>
          </c:spPr>
          <c:invertIfNegative val="1"/>
          <c:extLst>
            <c:ext xmlns:c14="http://schemas.microsoft.com/office/drawing/2007/8/2/chart" uri="{6F2FDCE9-48DA-4B69-8628-5D25D57E5C99}">
              <c14:invertSolidFillFmt>
                <c14:spPr>
                  <a:solidFill>
                    <a:srgbClr val="FFFFFF"/>
                  </a:solidFill>
                </c14:spPr>
              </c14:invertSolidFillFmt>
            </c:ext>
          </c:extLst>
          <c:dPt>
            <c:idx val="0"/>
            <c:invertIfNegative val="1"/>
            <c:spPr>
              <a:solidFill>
                <a:srgbClr val="4684EE"/>
              </a:solidFill>
              <a:ln w="3175">
                <a:noFill/>
              </a:ln>
              <a:effectLst>
                <a:outerShdw dist="35921" dir="2700000" algn="br">
                  <a:prstClr val="black"/>
                </a:outerShdw>
              </a:effectLst>
            </c:spPr>
          </c:dPt>
          <c:dPt>
            <c:idx val="1"/>
            <c:invertIfNegative val="1"/>
            <c:spPr>
              <a:solidFill>
                <a:srgbClr val="4684EE"/>
              </a:solidFill>
              <a:ln w="3175">
                <a:noFill/>
              </a:ln>
              <a:effectLst>
                <a:outerShdw dist="35921" dir="2700000" algn="br">
                  <a:prstClr val="black"/>
                </a:outerShdw>
              </a:effectLst>
            </c:spPr>
          </c:dPt>
          <c:dPt>
            <c:idx val="2"/>
            <c:invertIfNegative val="1"/>
            <c:spPr>
              <a:solidFill>
                <a:srgbClr val="4684EE"/>
              </a:solidFill>
              <a:ln w="3175">
                <a:noFill/>
              </a:ln>
              <a:effectLst>
                <a:outerShdw dist="35921" dir="2700000" algn="br">
                  <a:prstClr val="black"/>
                </a:outerShdw>
              </a:effectLst>
            </c:spPr>
          </c:dPt>
          <c:dPt>
            <c:idx val="3"/>
            <c:invertIfNegative val="1"/>
            <c:spPr>
              <a:solidFill>
                <a:srgbClr val="4684EE"/>
              </a:solidFill>
              <a:ln w="3175">
                <a:noFill/>
              </a:ln>
              <a:effectLst>
                <a:outerShdw dist="35921" dir="2700000" algn="br">
                  <a:prstClr val="black"/>
                </a:outerShdw>
              </a:effectLst>
            </c:spPr>
          </c:dPt>
          <c:cat>
            <c:strRef>
              <c:f>'Perf. Data Month2'!$A$9:$A$12</c:f>
              <c:strCache/>
            </c:strRef>
          </c:cat>
          <c:val>
            <c:numRef>
              <c:f>'Perf. Data Month2'!$B$9:$B$12</c:f>
              <c:numCache/>
            </c:numRef>
          </c:val>
        </c:ser>
        <c:axId val="39649078"/>
        <c:axId val="21297383"/>
      </c:barChart>
      <c:catAx>
        <c:axId val="39649078"/>
        <c:scaling>
          <c:orientation val="minMax"/>
        </c:scaling>
        <c:axPos val="b"/>
        <c:delete val="1"/>
        <c:majorTickMark val="cross"/>
        <c:minorTickMark val="cross"/>
        <c:tickLblPos val="nextTo"/>
        <c:crossAx val="21297383"/>
        <c:crosses val="autoZero"/>
        <c:auto val="1"/>
        <c:lblOffset val="100"/>
        <c:tickLblSkip val="1"/>
        <c:noMultiLvlLbl val="0"/>
      </c:catAx>
      <c:valAx>
        <c:axId val="21297383"/>
        <c:scaling>
          <c:orientation val="minMax"/>
          <c:max val="1"/>
        </c:scaling>
        <c:axPos val="l"/>
        <c:majorGridlines>
          <c:spPr>
            <a:ln w="3175">
              <a:solidFill>
                <a:srgbClr val="808080"/>
              </a:solidFill>
            </a:ln>
          </c:spPr>
        </c:majorGridlines>
        <c:delete val="0"/>
        <c:numFmt formatCode="General" sourceLinked="1"/>
        <c:majorTickMark val="cross"/>
        <c:minorTickMark val="cross"/>
        <c:tickLblPos val="nextTo"/>
        <c:spPr>
          <a:ln w="3175">
            <a:noFill/>
          </a:ln>
        </c:spPr>
        <c:crossAx val="39649078"/>
        <c:crossesAt val="1"/>
        <c:crossBetween val="between"/>
        <c:dispUnits/>
      </c:valAx>
      <c:dTable>
        <c:showHorzBorder val="1"/>
        <c:showVertBorder val="1"/>
        <c:showOutline val="1"/>
        <c:showKeys val="0"/>
        <c:spPr>
          <a:ln w="3175">
            <a:solidFill>
              <a:srgbClr val="808080"/>
            </a:solidFill>
          </a:ln>
        </c:spPr>
      </c:dTable>
      <c:spPr>
        <a:solidFill>
          <a:srgbClr val="FFFFFF"/>
        </a:solidFill>
        <a:ln w="3175">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600" b="1" i="0" u="none" baseline="0">
                <a:solidFill>
                  <a:srgbClr val="000000"/>
                </a:solidFill>
              </a:rPr>
              <a:t>Prevention</a:t>
            </a:r>
          </a:p>
        </c:rich>
      </c:tx>
      <c:layout>
        <c:manualLayout>
          <c:xMode val="factor"/>
          <c:yMode val="factor"/>
          <c:x val="-0.00325"/>
          <c:y val="-0.008"/>
        </c:manualLayout>
      </c:layout>
      <c:spPr>
        <a:noFill/>
        <a:ln w="3175">
          <a:noFill/>
        </a:ln>
      </c:spPr>
    </c:title>
    <c:plotArea>
      <c:layout>
        <c:manualLayout>
          <c:xMode val="edge"/>
          <c:yMode val="edge"/>
          <c:x val="0.018"/>
          <c:y val="0.06575"/>
          <c:w val="0.94975"/>
          <c:h val="0.9685"/>
        </c:manualLayout>
      </c:layout>
      <c:barChart>
        <c:barDir val="col"/>
        <c:grouping val="clustered"/>
        <c:varyColors val="1"/>
        <c:ser>
          <c:idx val="0"/>
          <c:order val="0"/>
          <c:spPr>
            <a:solidFill>
              <a:srgbClr val="4684EE"/>
            </a:solidFill>
            <a:ln w="3175">
              <a:noFill/>
            </a:ln>
            <a:effectLst>
              <a:outerShdw dist="35921" dir="2700000" algn="br">
                <a:prstClr val="black"/>
              </a:outerShdw>
            </a:effectLst>
          </c:spPr>
          <c:invertIfNegative val="1"/>
          <c:extLst>
            <c:ext xmlns:c14="http://schemas.microsoft.com/office/drawing/2007/8/2/chart" uri="{6F2FDCE9-48DA-4B69-8628-5D25D57E5C99}">
              <c14:invertSolidFillFmt>
                <c14:spPr>
                  <a:solidFill>
                    <a:srgbClr val="FFFFFF"/>
                  </a:solidFill>
                </c14:spPr>
              </c14:invertSolidFillFmt>
            </c:ext>
          </c:extLst>
          <c:dPt>
            <c:idx val="0"/>
            <c:invertIfNegative val="1"/>
            <c:spPr>
              <a:solidFill>
                <a:srgbClr val="4684EE"/>
              </a:solidFill>
              <a:ln w="3175">
                <a:noFill/>
              </a:ln>
              <a:effectLst>
                <a:outerShdw dist="35921" dir="2700000" algn="br">
                  <a:prstClr val="black"/>
                </a:outerShdw>
              </a:effectLst>
            </c:spPr>
          </c:dPt>
          <c:dPt>
            <c:idx val="1"/>
            <c:invertIfNegative val="1"/>
            <c:spPr>
              <a:solidFill>
                <a:srgbClr val="4684EE"/>
              </a:solidFill>
              <a:ln w="3175">
                <a:noFill/>
              </a:ln>
              <a:effectLst>
                <a:outerShdw dist="35921" dir="2700000" algn="br">
                  <a:prstClr val="black"/>
                </a:outerShdw>
              </a:effectLst>
            </c:spPr>
          </c:dPt>
          <c:dPt>
            <c:idx val="2"/>
            <c:invertIfNegative val="1"/>
            <c:spPr>
              <a:solidFill>
                <a:srgbClr val="4684EE"/>
              </a:solidFill>
              <a:ln w="3175">
                <a:noFill/>
              </a:ln>
              <a:effectLst>
                <a:outerShdw dist="35921" dir="2700000" algn="br">
                  <a:prstClr val="black"/>
                </a:outerShdw>
              </a:effectLst>
            </c:spPr>
          </c:dPt>
          <c:cat>
            <c:strRef>
              <c:f>'Perf. Data Month2'!$A$55:$A$57</c:f>
              <c:strCache/>
            </c:strRef>
          </c:cat>
          <c:val>
            <c:numRef>
              <c:f>'Perf. Data Month2'!$B$55:$B$57</c:f>
              <c:numCache/>
            </c:numRef>
          </c:val>
        </c:ser>
        <c:axId val="57458720"/>
        <c:axId val="47366433"/>
      </c:barChart>
      <c:catAx>
        <c:axId val="57458720"/>
        <c:scaling>
          <c:orientation val="minMax"/>
        </c:scaling>
        <c:axPos val="b"/>
        <c:delete val="1"/>
        <c:majorTickMark val="cross"/>
        <c:minorTickMark val="cross"/>
        <c:tickLblPos val="nextTo"/>
        <c:crossAx val="47366433"/>
        <c:crosses val="autoZero"/>
        <c:auto val="1"/>
        <c:lblOffset val="100"/>
        <c:tickLblSkip val="1"/>
        <c:noMultiLvlLbl val="0"/>
      </c:catAx>
      <c:valAx>
        <c:axId val="47366433"/>
        <c:scaling>
          <c:orientation val="minMax"/>
          <c:max val="1"/>
        </c:scaling>
        <c:axPos val="l"/>
        <c:majorGridlines>
          <c:spPr>
            <a:ln w="3175">
              <a:solidFill>
                <a:srgbClr val="808080"/>
              </a:solidFill>
            </a:ln>
          </c:spPr>
        </c:majorGridlines>
        <c:delete val="0"/>
        <c:numFmt formatCode="General" sourceLinked="1"/>
        <c:majorTickMark val="cross"/>
        <c:minorTickMark val="cross"/>
        <c:tickLblPos val="nextTo"/>
        <c:spPr>
          <a:ln w="3175">
            <a:noFill/>
          </a:ln>
        </c:spPr>
        <c:crossAx val="57458720"/>
        <c:crossesAt val="1"/>
        <c:crossBetween val="between"/>
        <c:dispUnits/>
      </c:valAx>
      <c:dTable>
        <c:showHorzBorder val="1"/>
        <c:showVertBorder val="1"/>
        <c:showOutline val="1"/>
        <c:showKeys val="0"/>
        <c:spPr>
          <a:ln w="3175">
            <a:solidFill>
              <a:srgbClr val="808080"/>
            </a:solidFill>
          </a:ln>
        </c:spPr>
      </c:dTable>
      <c:spPr>
        <a:solidFill>
          <a:srgbClr val="FFFFFF"/>
        </a:solidFill>
        <a:ln w="3175">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600" b="1" i="0" u="none" baseline="0">
                <a:solidFill>
                  <a:srgbClr val="000000"/>
                </a:solidFill>
              </a:rPr>
              <a:t>Comorbidities/Risk factors</a:t>
            </a:r>
          </a:p>
        </c:rich>
      </c:tx>
      <c:layout>
        <c:manualLayout>
          <c:xMode val="factor"/>
          <c:yMode val="factor"/>
          <c:x val="-0.0015"/>
          <c:y val="-0.013"/>
        </c:manualLayout>
      </c:layout>
      <c:spPr>
        <a:noFill/>
        <a:ln w="3175">
          <a:noFill/>
        </a:ln>
      </c:spPr>
    </c:title>
    <c:plotArea>
      <c:layout>
        <c:manualLayout>
          <c:xMode val="edge"/>
          <c:yMode val="edge"/>
          <c:x val="0.0045"/>
          <c:y val="0.1"/>
          <c:w val="0.963"/>
          <c:h val="0.8425"/>
        </c:manualLayout>
      </c:layout>
      <c:barChart>
        <c:barDir val="col"/>
        <c:grouping val="clustered"/>
        <c:varyColors val="1"/>
        <c:ser>
          <c:idx val="0"/>
          <c:order val="0"/>
          <c:spPr>
            <a:solidFill>
              <a:srgbClr val="4684EE"/>
            </a:solidFill>
            <a:ln w="3175">
              <a:noFill/>
            </a:ln>
            <a:effectLst>
              <a:outerShdw dist="35921" dir="2700000" algn="br">
                <a:prstClr val="black"/>
              </a:outerShdw>
            </a:effectLst>
          </c:spPr>
          <c:invertIfNegative val="1"/>
          <c:extLst>
            <c:ext xmlns:c14="http://schemas.microsoft.com/office/drawing/2007/8/2/chart" uri="{6F2FDCE9-48DA-4B69-8628-5D25D57E5C99}">
              <c14:invertSolidFillFmt>
                <c14:spPr>
                  <a:solidFill>
                    <a:srgbClr val="FFFFFF"/>
                  </a:solidFill>
                </c14:spPr>
              </c14:invertSolidFillFmt>
            </c:ext>
          </c:extLst>
          <c:dPt>
            <c:idx val="0"/>
            <c:invertIfNegative val="1"/>
            <c:spPr>
              <a:solidFill>
                <a:srgbClr val="4684EE"/>
              </a:solidFill>
              <a:ln w="3175">
                <a:noFill/>
              </a:ln>
              <a:effectLst>
                <a:outerShdw dist="35921" dir="2700000" algn="br">
                  <a:prstClr val="black"/>
                </a:outerShdw>
              </a:effectLst>
            </c:spPr>
          </c:dPt>
          <c:dPt>
            <c:idx val="1"/>
            <c:invertIfNegative val="1"/>
            <c:spPr>
              <a:solidFill>
                <a:srgbClr val="4684EE"/>
              </a:solidFill>
              <a:ln w="3175">
                <a:noFill/>
              </a:ln>
              <a:effectLst>
                <a:outerShdw dist="35921" dir="2700000" algn="br">
                  <a:prstClr val="black"/>
                </a:outerShdw>
              </a:effectLst>
            </c:spPr>
          </c:dPt>
          <c:dPt>
            <c:idx val="2"/>
            <c:invertIfNegative val="1"/>
            <c:spPr>
              <a:solidFill>
                <a:srgbClr val="4684EE"/>
              </a:solidFill>
              <a:ln w="3175">
                <a:noFill/>
              </a:ln>
              <a:effectLst>
                <a:outerShdw dist="35921" dir="2700000" algn="br">
                  <a:prstClr val="black"/>
                </a:outerShdw>
              </a:effectLst>
            </c:spPr>
          </c:dPt>
          <c:dPt>
            <c:idx val="3"/>
            <c:invertIfNegative val="1"/>
            <c:spPr>
              <a:solidFill>
                <a:srgbClr val="4684EE"/>
              </a:solidFill>
              <a:ln w="3175">
                <a:noFill/>
              </a:ln>
              <a:effectLst>
                <a:outerShdw dist="35921" dir="2700000" algn="br">
                  <a:prstClr val="black"/>
                </a:outerShdw>
              </a:effectLst>
            </c:spPr>
          </c:dPt>
          <c:dPt>
            <c:idx val="4"/>
            <c:invertIfNegative val="1"/>
            <c:spPr>
              <a:solidFill>
                <a:srgbClr val="4684EE"/>
              </a:solidFill>
              <a:ln w="3175">
                <a:noFill/>
              </a:ln>
              <a:effectLst>
                <a:outerShdw dist="35921" dir="2700000" algn="br">
                  <a:prstClr val="black"/>
                </a:outerShdw>
              </a:effectLst>
            </c:spPr>
          </c:dPt>
          <c:dPt>
            <c:idx val="5"/>
            <c:invertIfNegative val="1"/>
            <c:spPr>
              <a:solidFill>
                <a:srgbClr val="4684EE"/>
              </a:solidFill>
              <a:ln w="3175">
                <a:noFill/>
              </a:ln>
              <a:effectLst>
                <a:outerShdw dist="35921" dir="2700000" algn="br">
                  <a:prstClr val="black"/>
                </a:outerShdw>
              </a:effectLst>
            </c:spPr>
          </c:dPt>
          <c:dPt>
            <c:idx val="6"/>
            <c:invertIfNegative val="1"/>
            <c:spPr>
              <a:solidFill>
                <a:srgbClr val="4684EE"/>
              </a:solidFill>
              <a:ln w="3175">
                <a:noFill/>
              </a:ln>
              <a:effectLst>
                <a:outerShdw dist="35921" dir="2700000" algn="br">
                  <a:prstClr val="black"/>
                </a:outerShdw>
              </a:effectLst>
            </c:spPr>
          </c:dPt>
          <c:dPt>
            <c:idx val="7"/>
            <c:invertIfNegative val="1"/>
            <c:spPr>
              <a:solidFill>
                <a:srgbClr val="4684EE"/>
              </a:solidFill>
              <a:ln w="3175">
                <a:noFill/>
              </a:ln>
              <a:effectLst>
                <a:outerShdw dist="35921" dir="2700000" algn="br">
                  <a:prstClr val="black"/>
                </a:outerShdw>
              </a:effectLst>
            </c:spPr>
          </c:dPt>
          <c:cat>
            <c:strRef>
              <c:f>'Perf. Data Month2'!$A$20:$A$27</c:f>
              <c:strCache/>
            </c:strRef>
          </c:cat>
          <c:val>
            <c:numRef>
              <c:f>'Perf. Data Month2'!$B$20:$B$27</c:f>
              <c:numCache/>
            </c:numRef>
          </c:val>
        </c:ser>
        <c:axId val="23644714"/>
        <c:axId val="11475835"/>
      </c:barChart>
      <c:catAx>
        <c:axId val="23644714"/>
        <c:scaling>
          <c:orientation val="minMax"/>
        </c:scaling>
        <c:axPos val="b"/>
        <c:delete val="1"/>
        <c:majorTickMark val="cross"/>
        <c:minorTickMark val="cross"/>
        <c:tickLblPos val="nextTo"/>
        <c:crossAx val="11475835"/>
        <c:crosses val="autoZero"/>
        <c:auto val="1"/>
        <c:lblOffset val="100"/>
        <c:tickLblSkip val="1"/>
        <c:noMultiLvlLbl val="0"/>
      </c:catAx>
      <c:valAx>
        <c:axId val="11475835"/>
        <c:scaling>
          <c:orientation val="minMax"/>
          <c:max val="1"/>
        </c:scaling>
        <c:axPos val="l"/>
        <c:majorGridlines>
          <c:spPr>
            <a:ln w="3175">
              <a:solidFill>
                <a:srgbClr val="808080"/>
              </a:solidFill>
            </a:ln>
          </c:spPr>
        </c:majorGridlines>
        <c:delete val="0"/>
        <c:numFmt formatCode="General" sourceLinked="1"/>
        <c:majorTickMark val="cross"/>
        <c:minorTickMark val="cross"/>
        <c:tickLblPos val="nextTo"/>
        <c:spPr>
          <a:ln w="3175">
            <a:noFill/>
          </a:ln>
        </c:spPr>
        <c:crossAx val="23644714"/>
        <c:crossesAt val="1"/>
        <c:crossBetween val="between"/>
        <c:dispUnits/>
      </c:valAx>
      <c:dTable>
        <c:showHorzBorder val="1"/>
        <c:showVertBorder val="1"/>
        <c:showOutline val="1"/>
        <c:showKeys val="0"/>
        <c:spPr>
          <a:ln w="3175">
            <a:solidFill>
              <a:srgbClr val="808080"/>
            </a:solidFill>
          </a:ln>
        </c:spPr>
      </c:dTable>
      <c:spPr>
        <a:solidFill>
          <a:srgbClr val="FFFFFF"/>
        </a:solidFill>
        <a:ln w="3175">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600" b="1" i="0" u="none" baseline="0">
                <a:solidFill>
                  <a:srgbClr val="000000"/>
                </a:solidFill>
              </a:rPr>
              <a:t>Insurance status</a:t>
            </a:r>
          </a:p>
        </c:rich>
      </c:tx>
      <c:layout>
        <c:manualLayout>
          <c:xMode val="factor"/>
          <c:yMode val="factor"/>
          <c:x val="-0.0015"/>
          <c:y val="-0.0115"/>
        </c:manualLayout>
      </c:layout>
      <c:spPr>
        <a:noFill/>
        <a:ln w="3175">
          <a:noFill/>
        </a:ln>
      </c:spPr>
    </c:title>
    <c:plotArea>
      <c:layout>
        <c:manualLayout>
          <c:xMode val="edge"/>
          <c:yMode val="edge"/>
          <c:x val="0.0045"/>
          <c:y val="0.069"/>
          <c:w val="0.928"/>
          <c:h val="0.8535"/>
        </c:manualLayout>
      </c:layout>
      <c:barChart>
        <c:barDir val="col"/>
        <c:grouping val="clustered"/>
        <c:varyColors val="1"/>
        <c:ser>
          <c:idx val="0"/>
          <c:order val="0"/>
          <c:spPr>
            <a:solidFill>
              <a:srgbClr val="4A86E8"/>
            </a:solidFill>
            <a:ln w="3175">
              <a:noFill/>
            </a:ln>
            <a:effectLst>
              <a:outerShdw dist="35921" dir="2700000" algn="br">
                <a:prstClr val="black"/>
              </a:outerShdw>
            </a:effectLst>
          </c:spPr>
          <c:invertIfNegative val="1"/>
          <c:extLst>
            <c:ext xmlns:c14="http://schemas.microsoft.com/office/drawing/2007/8/2/chart" uri="{6F2FDCE9-48DA-4B69-8628-5D25D57E5C99}">
              <c14:invertSolidFillFmt>
                <c14:spPr>
                  <a:solidFill>
                    <a:srgbClr val="FFFFFF"/>
                  </a:solidFill>
                </c14:spPr>
              </c14:invertSolidFillFmt>
            </c:ext>
          </c:extLst>
          <c:dPt>
            <c:idx val="0"/>
            <c:invertIfNegative val="1"/>
            <c:spPr>
              <a:solidFill>
                <a:srgbClr val="4A86E8"/>
              </a:solidFill>
              <a:ln w="3175">
                <a:noFill/>
              </a:ln>
              <a:effectLst>
                <a:outerShdw dist="35921" dir="2700000" algn="br">
                  <a:prstClr val="black"/>
                </a:outerShdw>
              </a:effectLst>
            </c:spPr>
          </c:dPt>
          <c:dPt>
            <c:idx val="1"/>
            <c:invertIfNegative val="1"/>
            <c:spPr>
              <a:solidFill>
                <a:srgbClr val="4A86E8"/>
              </a:solidFill>
              <a:ln w="3175">
                <a:noFill/>
              </a:ln>
              <a:effectLst>
                <a:outerShdw dist="35921" dir="2700000" algn="br">
                  <a:prstClr val="black"/>
                </a:outerShdw>
              </a:effectLst>
            </c:spPr>
          </c:dPt>
          <c:dPt>
            <c:idx val="2"/>
            <c:invertIfNegative val="1"/>
            <c:spPr>
              <a:solidFill>
                <a:srgbClr val="4A86E8"/>
              </a:solidFill>
              <a:ln w="3175">
                <a:noFill/>
              </a:ln>
              <a:effectLst>
                <a:outerShdw dist="35921" dir="2700000" algn="br">
                  <a:prstClr val="black"/>
                </a:outerShdw>
              </a:effectLst>
            </c:spPr>
          </c:dPt>
          <c:dPt>
            <c:idx val="3"/>
            <c:invertIfNegative val="1"/>
            <c:spPr>
              <a:solidFill>
                <a:srgbClr val="4A86E8"/>
              </a:solidFill>
              <a:ln w="3175">
                <a:noFill/>
              </a:ln>
              <a:effectLst>
                <a:outerShdw dist="35921" dir="2700000" algn="br">
                  <a:prstClr val="black"/>
                </a:outerShdw>
              </a:effectLst>
            </c:spPr>
          </c:dPt>
          <c:dPt>
            <c:idx val="4"/>
            <c:invertIfNegative val="1"/>
            <c:spPr>
              <a:solidFill>
                <a:srgbClr val="4A86E8"/>
              </a:solidFill>
              <a:ln w="3175">
                <a:noFill/>
              </a:ln>
              <a:effectLst>
                <a:outerShdw dist="35921" dir="2700000" algn="br">
                  <a:prstClr val="black"/>
                </a:outerShdw>
              </a:effectLst>
            </c:spPr>
          </c:dPt>
          <c:cat>
            <c:strRef>
              <c:f>'Perf. Data Month2'!$A$14:$A$18</c:f>
              <c:strCache/>
            </c:strRef>
          </c:cat>
          <c:val>
            <c:numRef>
              <c:f>'Perf. Data Month2'!$B$14:$B$18</c:f>
              <c:numCache/>
            </c:numRef>
          </c:val>
        </c:ser>
        <c:axId val="36173652"/>
        <c:axId val="57127413"/>
      </c:barChart>
      <c:catAx>
        <c:axId val="36173652"/>
        <c:scaling>
          <c:orientation val="minMax"/>
        </c:scaling>
        <c:axPos val="b"/>
        <c:delete val="1"/>
        <c:majorTickMark val="cross"/>
        <c:minorTickMark val="cross"/>
        <c:tickLblPos val="nextTo"/>
        <c:crossAx val="57127413"/>
        <c:crosses val="autoZero"/>
        <c:auto val="1"/>
        <c:lblOffset val="100"/>
        <c:tickLblSkip val="1"/>
        <c:noMultiLvlLbl val="0"/>
      </c:catAx>
      <c:valAx>
        <c:axId val="57127413"/>
        <c:scaling>
          <c:orientation val="minMax"/>
          <c:max val="1"/>
        </c:scaling>
        <c:axPos val="l"/>
        <c:majorGridlines>
          <c:spPr>
            <a:ln w="3175">
              <a:solidFill>
                <a:srgbClr val="808080"/>
              </a:solidFill>
            </a:ln>
          </c:spPr>
        </c:majorGridlines>
        <c:delete val="0"/>
        <c:numFmt formatCode="General" sourceLinked="1"/>
        <c:majorTickMark val="cross"/>
        <c:minorTickMark val="cross"/>
        <c:tickLblPos val="nextTo"/>
        <c:spPr>
          <a:ln w="3175">
            <a:noFill/>
          </a:ln>
        </c:spPr>
        <c:crossAx val="36173652"/>
        <c:crossesAt val="1"/>
        <c:crossBetween val="between"/>
        <c:dispUnits/>
      </c:valAx>
      <c:dTable>
        <c:showHorzBorder val="1"/>
        <c:showVertBorder val="1"/>
        <c:showOutline val="1"/>
        <c:showKeys val="0"/>
        <c:spPr>
          <a:ln w="3175">
            <a:solidFill>
              <a:srgbClr val="808080"/>
            </a:solidFill>
          </a:ln>
        </c:spPr>
      </c:dTable>
      <c:spPr>
        <a:solidFill>
          <a:srgbClr val="FFFFFF"/>
        </a:solidFill>
        <a:ln w="3175">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600" b="1" i="0" u="none" baseline="0">
                <a:solidFill>
                  <a:srgbClr val="000000"/>
                </a:solidFill>
              </a:rPr>
              <a:t>Medications</a:t>
            </a:r>
          </a:p>
        </c:rich>
      </c:tx>
      <c:layout>
        <c:manualLayout>
          <c:xMode val="factor"/>
          <c:yMode val="factor"/>
          <c:x val="-0.0015"/>
          <c:y val="-0.012"/>
        </c:manualLayout>
      </c:layout>
      <c:spPr>
        <a:noFill/>
        <a:ln w="3175">
          <a:noFill/>
        </a:ln>
      </c:spPr>
    </c:title>
    <c:plotArea>
      <c:layout>
        <c:manualLayout>
          <c:xMode val="edge"/>
          <c:yMode val="edge"/>
          <c:x val="0.0015"/>
          <c:y val="0.0865"/>
          <c:w val="0.9655"/>
          <c:h val="0.8455"/>
        </c:manualLayout>
      </c:layout>
      <c:barChart>
        <c:barDir val="col"/>
        <c:grouping val="clustered"/>
        <c:varyColors val="1"/>
        <c:ser>
          <c:idx val="0"/>
          <c:order val="0"/>
          <c:spPr>
            <a:solidFill>
              <a:srgbClr val="4684EE"/>
            </a:solidFill>
            <a:ln w="3175">
              <a:noFill/>
            </a:ln>
            <a:effectLst>
              <a:outerShdw dist="35921" dir="2700000" algn="br">
                <a:prstClr val="black"/>
              </a:outerShdw>
            </a:effectLst>
          </c:spPr>
          <c:invertIfNegative val="1"/>
          <c:extLst>
            <c:ext xmlns:c14="http://schemas.microsoft.com/office/drawing/2007/8/2/chart" uri="{6F2FDCE9-48DA-4B69-8628-5D25D57E5C99}">
              <c14:invertSolidFillFmt>
                <c14:spPr>
                  <a:solidFill>
                    <a:srgbClr val="FFFFFF"/>
                  </a:solidFill>
                </c14:spPr>
              </c14:invertSolidFillFmt>
            </c:ext>
          </c:extLst>
          <c:dPt>
            <c:idx val="0"/>
            <c:invertIfNegative val="1"/>
            <c:spPr>
              <a:solidFill>
                <a:srgbClr val="4684EE"/>
              </a:solidFill>
              <a:ln w="3175">
                <a:noFill/>
              </a:ln>
              <a:effectLst>
                <a:outerShdw dist="35921" dir="2700000" algn="br">
                  <a:prstClr val="black"/>
                </a:outerShdw>
              </a:effectLst>
            </c:spPr>
          </c:dPt>
          <c:dPt>
            <c:idx val="1"/>
            <c:invertIfNegative val="1"/>
            <c:spPr>
              <a:solidFill>
                <a:srgbClr val="4684EE"/>
              </a:solidFill>
              <a:ln w="3175">
                <a:noFill/>
              </a:ln>
              <a:effectLst>
                <a:outerShdw dist="35921" dir="2700000" algn="br">
                  <a:prstClr val="black"/>
                </a:outerShdw>
              </a:effectLst>
            </c:spPr>
          </c:dPt>
          <c:dPt>
            <c:idx val="2"/>
            <c:invertIfNegative val="1"/>
            <c:spPr>
              <a:solidFill>
                <a:srgbClr val="4684EE"/>
              </a:solidFill>
              <a:ln w="3175">
                <a:noFill/>
              </a:ln>
              <a:effectLst>
                <a:outerShdw dist="35921" dir="2700000" algn="br">
                  <a:prstClr val="black"/>
                </a:outerShdw>
              </a:effectLst>
            </c:spPr>
          </c:dPt>
          <c:dPt>
            <c:idx val="3"/>
            <c:invertIfNegative val="1"/>
            <c:spPr>
              <a:solidFill>
                <a:srgbClr val="4684EE"/>
              </a:solidFill>
              <a:ln w="3175">
                <a:noFill/>
              </a:ln>
              <a:effectLst>
                <a:outerShdw dist="35921" dir="2700000" algn="br">
                  <a:prstClr val="black"/>
                </a:outerShdw>
              </a:effectLst>
            </c:spPr>
          </c:dPt>
          <c:dPt>
            <c:idx val="4"/>
            <c:invertIfNegative val="1"/>
            <c:spPr>
              <a:solidFill>
                <a:srgbClr val="4684EE"/>
              </a:solidFill>
              <a:ln w="3175">
                <a:noFill/>
              </a:ln>
              <a:effectLst>
                <a:outerShdw dist="35921" dir="2700000" algn="br">
                  <a:prstClr val="black"/>
                </a:outerShdw>
              </a:effectLst>
            </c:spPr>
          </c:dPt>
          <c:cat>
            <c:strRef>
              <c:f>'Perf. Data Month2'!$A$33:$A$37</c:f>
              <c:strCache/>
            </c:strRef>
          </c:cat>
          <c:val>
            <c:numRef>
              <c:f>'Perf. Data Month2'!$B$33:$B$37</c:f>
              <c:numCache/>
            </c:numRef>
          </c:val>
        </c:ser>
        <c:axId val="44384670"/>
        <c:axId val="63917711"/>
      </c:barChart>
      <c:catAx>
        <c:axId val="44384670"/>
        <c:scaling>
          <c:orientation val="minMax"/>
        </c:scaling>
        <c:axPos val="b"/>
        <c:delete val="1"/>
        <c:majorTickMark val="cross"/>
        <c:minorTickMark val="cross"/>
        <c:tickLblPos val="nextTo"/>
        <c:crossAx val="63917711"/>
        <c:crosses val="autoZero"/>
        <c:auto val="1"/>
        <c:lblOffset val="100"/>
        <c:tickLblSkip val="1"/>
        <c:noMultiLvlLbl val="0"/>
      </c:catAx>
      <c:valAx>
        <c:axId val="63917711"/>
        <c:scaling>
          <c:orientation val="minMax"/>
          <c:max val="1"/>
        </c:scaling>
        <c:axPos val="l"/>
        <c:majorGridlines>
          <c:spPr>
            <a:ln w="3175">
              <a:solidFill>
                <a:srgbClr val="808080"/>
              </a:solidFill>
            </a:ln>
          </c:spPr>
        </c:majorGridlines>
        <c:delete val="0"/>
        <c:numFmt formatCode="General" sourceLinked="1"/>
        <c:majorTickMark val="cross"/>
        <c:minorTickMark val="cross"/>
        <c:tickLblPos val="nextTo"/>
        <c:spPr>
          <a:ln w="3175">
            <a:noFill/>
          </a:ln>
        </c:spPr>
        <c:crossAx val="44384670"/>
        <c:crossesAt val="1"/>
        <c:crossBetween val="between"/>
        <c:dispUnits/>
      </c:valAx>
      <c:dTable>
        <c:showHorzBorder val="1"/>
        <c:showVertBorder val="1"/>
        <c:showOutline val="1"/>
        <c:showKeys val="0"/>
        <c:spPr>
          <a:ln w="3175">
            <a:solidFill>
              <a:srgbClr val="808080"/>
            </a:solidFill>
          </a:ln>
        </c:spPr>
      </c:dTable>
      <c:spPr>
        <a:solidFill>
          <a:srgbClr val="FFFFFF"/>
        </a:solidFill>
        <a:ln w="3175">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600" b="1" i="0" u="none" baseline="0">
                <a:solidFill>
                  <a:srgbClr val="000000"/>
                </a:solidFill>
              </a:rPr>
              <a:t>CKD on Problem List?</a:t>
            </a:r>
          </a:p>
        </c:rich>
      </c:tx>
      <c:layout>
        <c:manualLayout>
          <c:xMode val="factor"/>
          <c:yMode val="factor"/>
          <c:x val="-0.003"/>
          <c:y val="0"/>
        </c:manualLayout>
      </c:layout>
      <c:spPr>
        <a:noFill/>
        <a:ln w="3175">
          <a:noFill/>
        </a:ln>
      </c:spPr>
    </c:title>
    <c:view3D>
      <c:rotX val="15"/>
      <c:hPercent val="100"/>
      <c:rotY val="0"/>
      <c:depthPercent val="100"/>
      <c:rAngAx val="1"/>
    </c:view3D>
    <c:plotArea>
      <c:layout>
        <c:manualLayout>
          <c:xMode val="edge"/>
          <c:yMode val="edge"/>
          <c:x val="0.1045"/>
          <c:y val="0.51925"/>
          <c:w val="0.6735"/>
          <c:h val="0.3535"/>
        </c:manualLayout>
      </c:layout>
      <c:pie3DChart>
        <c:varyColors val="1"/>
        <c:ser>
          <c:idx val="0"/>
          <c:order val="0"/>
          <c:spPr>
            <a:gradFill rotWithShape="1">
              <a:gsLst>
                <a:gs pos="0">
                  <a:srgbClr val="3F80CD"/>
                </a:gs>
                <a:gs pos="100000">
                  <a:srgbClr val="9BC1FF"/>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38761D"/>
              </a:solidFill>
              <a:ln w="3175">
                <a:noFill/>
              </a:ln>
              <a:effectLst>
                <a:outerShdw dist="35921" dir="2700000" algn="br">
                  <a:prstClr val="black"/>
                </a:outerShdw>
              </a:effectLst>
            </c:spPr>
          </c:dPt>
          <c:dPt>
            <c:idx val="1"/>
            <c:spPr>
              <a:solidFill>
                <a:srgbClr val="DC3912"/>
              </a:solidFill>
              <a:ln w="3175">
                <a:noFill/>
              </a:ln>
              <a:effectLst>
                <a:outerShdw dist="35921" dir="2700000" algn="br">
                  <a:prstClr val="black"/>
                </a:outerShdw>
              </a:effectLst>
            </c:spPr>
          </c:dPt>
          <c:dPt>
            <c:idx val="2"/>
            <c:spPr>
              <a:solidFill>
                <a:srgbClr val="FF9900"/>
              </a:solidFill>
              <a:ln w="3175">
                <a:noFill/>
              </a:ln>
              <a:effectLst>
                <a:outerShdw dist="35921" dir="2700000" algn="br">
                  <a:prstClr val="black"/>
                </a:outerShdw>
              </a:effectLst>
            </c:spPr>
          </c:dPt>
          <c:dPt>
            <c:idx val="3"/>
            <c:spPr>
              <a:solidFill>
                <a:srgbClr val="109618"/>
              </a:solidFill>
              <a:ln w="3175">
                <a:noFill/>
              </a:ln>
              <a:effectLst>
                <a:outerShdw dist="35921" dir="2700000" algn="br">
                  <a:prstClr val="black"/>
                </a:outerShdw>
              </a:effectLst>
            </c:spPr>
          </c:dPt>
          <c:dPt>
            <c:idx val="4"/>
            <c:spPr>
              <a:solidFill>
                <a:srgbClr val="990099"/>
              </a:solidFill>
              <a:ln w="3175">
                <a:noFill/>
              </a:ln>
              <a:effectLst>
                <a:outerShdw dist="35921" dir="2700000" algn="br">
                  <a:prstClr val="black"/>
                </a:outerShdw>
              </a:effectLst>
            </c:spPr>
          </c:dPt>
          <c:dPt>
            <c:idx val="5"/>
            <c:spPr>
              <a:solidFill>
                <a:srgbClr val="0099C6"/>
              </a:solidFill>
              <a:ln w="3175">
                <a:noFill/>
              </a:ln>
              <a:effectLst>
                <a:outerShdw dist="35921" dir="2700000" algn="br">
                  <a:prstClr val="black"/>
                </a:outerShdw>
              </a:effectLst>
            </c:spPr>
          </c:dPt>
          <c:dPt>
            <c:idx val="6"/>
            <c:spPr>
              <a:solidFill>
                <a:srgbClr val="DD4477"/>
              </a:solidFill>
              <a:ln w="3175">
                <a:noFill/>
              </a:ln>
              <a:effectLst>
                <a:outerShdw dist="35921" dir="2700000" algn="br">
                  <a:prstClr val="black"/>
                </a:outerShdw>
              </a:effectLst>
            </c:spPr>
          </c:dPt>
          <c:dPt>
            <c:idx val="7"/>
            <c:spPr>
              <a:solidFill>
                <a:srgbClr val="66AA00"/>
              </a:solidFill>
              <a:ln w="3175">
                <a:noFill/>
              </a:ln>
              <a:effectLst>
                <a:outerShdw dist="35921" dir="2700000" algn="br">
                  <a:prstClr val="black"/>
                </a:outerShdw>
              </a:effectLst>
            </c:spPr>
          </c:dPt>
          <c:dPt>
            <c:idx val="8"/>
            <c:spPr>
              <a:solidFill>
                <a:srgbClr val="B82E2E"/>
              </a:solidFill>
              <a:ln w="3175">
                <a:noFill/>
              </a:ln>
              <a:effectLst>
                <a:outerShdw dist="35921" dir="2700000" algn="br">
                  <a:prstClr val="black"/>
                </a:outerShdw>
              </a:effectLst>
            </c:spPr>
          </c:dPt>
          <c:dPt>
            <c:idx val="9"/>
            <c:spPr>
              <a:solidFill>
                <a:srgbClr val="316395"/>
              </a:solidFill>
              <a:ln w="3175">
                <a:noFill/>
              </a:ln>
              <a:effectLst>
                <a:outerShdw dist="35921" dir="2700000" algn="br">
                  <a:prstClr val="black"/>
                </a:outerShdw>
              </a:effectLst>
            </c:spPr>
          </c:dPt>
          <c:dPt>
            <c:idx val="10"/>
            <c:spPr>
              <a:solidFill>
                <a:srgbClr val="994499"/>
              </a:solidFill>
              <a:ln w="3175">
                <a:noFill/>
              </a:ln>
              <a:effectLst>
                <a:outerShdw dist="35921" dir="2700000" algn="br">
                  <a:prstClr val="black"/>
                </a:outerShdw>
              </a:effectLst>
            </c:spPr>
          </c:dPt>
          <c:dPt>
            <c:idx val="11"/>
            <c:spPr>
              <a:solidFill>
                <a:srgbClr val="22AA99"/>
              </a:solidFill>
              <a:ln w="3175">
                <a:noFill/>
              </a:ln>
              <a:effectLst>
                <a:outerShdw dist="35921" dir="2700000" algn="br">
                  <a:prstClr val="black"/>
                </a:outerShdw>
              </a:effectLst>
            </c:spPr>
          </c:dPt>
          <c:dPt>
            <c:idx val="12"/>
            <c:spPr>
              <a:solidFill>
                <a:srgbClr val="AAAA11"/>
              </a:solidFill>
              <a:ln w="3175">
                <a:noFill/>
              </a:ln>
              <a:effectLst>
                <a:outerShdw dist="35921" dir="2700000" algn="br">
                  <a:prstClr val="black"/>
                </a:outerShdw>
              </a:effectLst>
            </c:spPr>
          </c:dPt>
          <c:dPt>
            <c:idx val="13"/>
            <c:spPr>
              <a:solidFill>
                <a:srgbClr val="6633CC"/>
              </a:solidFill>
              <a:ln w="3175">
                <a:noFill/>
              </a:ln>
              <a:effectLst>
                <a:outerShdw dist="35921" dir="2700000" algn="br">
                  <a:prstClr val="black"/>
                </a:outerShdw>
              </a:effectLst>
            </c:spPr>
          </c:dPt>
          <c:dPt>
            <c:idx val="14"/>
            <c:spPr>
              <a:solidFill>
                <a:srgbClr val="E67300"/>
              </a:solidFill>
              <a:ln w="3175">
                <a:noFill/>
              </a:ln>
              <a:effectLst>
                <a:outerShdw dist="35921" dir="2700000" algn="br">
                  <a:prstClr val="black"/>
                </a:outerShdw>
              </a:effectLst>
            </c:spPr>
          </c:dPt>
          <c:dPt>
            <c:idx val="15"/>
            <c:spPr>
              <a:solidFill>
                <a:srgbClr val="8B0707"/>
              </a:solidFill>
              <a:ln w="3175">
                <a:noFill/>
              </a:ln>
              <a:effectLst>
                <a:outerShdw dist="35921" dir="2700000" algn="br">
                  <a:prstClr val="black"/>
                </a:outerShdw>
              </a:effectLst>
            </c:spPr>
          </c:dPt>
          <c:dPt>
            <c:idx val="16"/>
            <c:spPr>
              <a:solidFill>
                <a:srgbClr val="651067"/>
              </a:solidFill>
              <a:ln w="3175">
                <a:noFill/>
              </a:ln>
              <a:effectLst>
                <a:outerShdw dist="35921" dir="2700000" algn="br">
                  <a:prstClr val="black"/>
                </a:outerShdw>
              </a:effectLst>
            </c:spPr>
          </c:dPt>
          <c:dPt>
            <c:idx val="17"/>
            <c:spPr>
              <a:solidFill>
                <a:srgbClr val="329262"/>
              </a:solidFill>
              <a:ln w="3175">
                <a:noFill/>
              </a:ln>
              <a:effectLst>
                <a:outerShdw dist="35921" dir="2700000" algn="br">
                  <a:prstClr val="black"/>
                </a:outerShdw>
              </a:effectLst>
            </c:spPr>
          </c:dPt>
          <c:dPt>
            <c:idx val="18"/>
            <c:spPr>
              <a:solidFill>
                <a:srgbClr val="5574A6"/>
              </a:solidFill>
              <a:ln w="3175">
                <a:noFill/>
              </a:ln>
              <a:effectLst>
                <a:outerShdw dist="35921" dir="2700000" algn="br">
                  <a:prstClr val="black"/>
                </a:outerShdw>
              </a:effectLst>
            </c:spPr>
          </c:dPt>
          <c:dPt>
            <c:idx val="19"/>
            <c:spPr>
              <a:solidFill>
                <a:srgbClr val="3B3EAC"/>
              </a:solidFill>
              <a:ln w="3175">
                <a:noFill/>
              </a:ln>
              <a:effectLst>
                <a:outerShdw dist="35921" dir="2700000" algn="br">
                  <a:prstClr val="black"/>
                </a:outerShdw>
              </a:effectLst>
            </c:spPr>
          </c:dPt>
          <c:dPt>
            <c:idx val="20"/>
            <c:spPr>
              <a:solidFill>
                <a:srgbClr val="B77322"/>
              </a:solidFill>
              <a:ln w="3175">
                <a:noFill/>
              </a:ln>
              <a:effectLst>
                <a:outerShdw dist="35921" dir="2700000" algn="br">
                  <a:prstClr val="black"/>
                </a:outerShdw>
              </a:effectLst>
            </c:spPr>
          </c:dPt>
          <c:dPt>
            <c:idx val="21"/>
            <c:spPr>
              <a:solidFill>
                <a:srgbClr val="16D620"/>
              </a:solidFill>
              <a:ln w="3175">
                <a:noFill/>
              </a:ln>
              <a:effectLst>
                <a:outerShdw dist="35921" dir="2700000" algn="br">
                  <a:prstClr val="black"/>
                </a:outerShdw>
              </a:effectLst>
            </c:spPr>
          </c:dPt>
          <c:dPt>
            <c:idx val="22"/>
            <c:spPr>
              <a:solidFill>
                <a:srgbClr val="B91383"/>
              </a:solidFill>
              <a:ln w="3175">
                <a:noFill/>
              </a:ln>
              <a:effectLst>
                <a:outerShdw dist="35921" dir="2700000" algn="br">
                  <a:prstClr val="black"/>
                </a:outerShdw>
              </a:effectLst>
            </c:spPr>
          </c:dPt>
          <c:dPt>
            <c:idx val="23"/>
            <c:spPr>
              <a:solidFill>
                <a:srgbClr val="F4359E"/>
              </a:solidFill>
              <a:ln w="3175">
                <a:noFill/>
              </a:ln>
              <a:effectLst>
                <a:outerShdw dist="35921" dir="2700000" algn="br">
                  <a:prstClr val="black"/>
                </a:outerShdw>
              </a:effectLst>
            </c:spPr>
          </c:dPt>
          <c:dPt>
            <c:idx val="24"/>
            <c:spPr>
              <a:solidFill>
                <a:srgbClr val="9C5935"/>
              </a:solidFill>
              <a:ln w="3175">
                <a:noFill/>
              </a:ln>
              <a:effectLst>
                <a:outerShdw dist="35921" dir="2700000" algn="br">
                  <a:prstClr val="black"/>
                </a:outerShdw>
              </a:effectLst>
            </c:spPr>
          </c:dPt>
          <c:dPt>
            <c:idx val="25"/>
            <c:spPr>
              <a:solidFill>
                <a:srgbClr val="A9C413"/>
              </a:solidFill>
              <a:ln w="3175">
                <a:noFill/>
              </a:ln>
              <a:effectLst>
                <a:outerShdw dist="35921" dir="2700000" algn="br">
                  <a:prstClr val="black"/>
                </a:outerShdw>
              </a:effectLst>
            </c:spPr>
          </c:dPt>
          <c:dPt>
            <c:idx val="26"/>
            <c:spPr>
              <a:solidFill>
                <a:srgbClr val="2A778D"/>
              </a:solidFill>
              <a:ln w="3175">
                <a:noFill/>
              </a:ln>
              <a:effectLst>
                <a:outerShdw dist="35921" dir="2700000" algn="br">
                  <a:prstClr val="black"/>
                </a:outerShdw>
              </a:effectLst>
            </c:spPr>
          </c:dPt>
          <c:dPt>
            <c:idx val="27"/>
            <c:spPr>
              <a:solidFill>
                <a:srgbClr val="668D1C"/>
              </a:solidFill>
              <a:ln w="3175">
                <a:noFill/>
              </a:ln>
              <a:effectLst>
                <a:outerShdw dist="35921" dir="2700000" algn="br">
                  <a:prstClr val="black"/>
                </a:outerShdw>
              </a:effectLst>
            </c:spPr>
          </c:dPt>
          <c:dPt>
            <c:idx val="28"/>
            <c:spPr>
              <a:solidFill>
                <a:srgbClr val="BEA413"/>
              </a:solidFill>
              <a:ln w="3175">
                <a:noFill/>
              </a:ln>
              <a:effectLst>
                <a:outerShdw dist="35921" dir="2700000" algn="br">
                  <a:prstClr val="black"/>
                </a:outerShdw>
              </a:effectLst>
            </c:spPr>
          </c:dPt>
          <c:dPt>
            <c:idx val="29"/>
            <c:spPr>
              <a:solidFill>
                <a:srgbClr val="0C5922"/>
              </a:solidFill>
              <a:ln w="3175">
                <a:noFill/>
              </a:ln>
              <a:effectLst>
                <a:outerShdw dist="35921" dir="2700000" algn="br">
                  <a:prstClr val="black"/>
                </a:outerShdw>
              </a:effectLst>
            </c:spPr>
          </c:dPt>
          <c:dPt>
            <c:idx val="30"/>
            <c:spPr>
              <a:solidFill>
                <a:srgbClr val="743411"/>
              </a:solidFill>
              <a:ln w="3175">
                <a:noFill/>
              </a:ln>
              <a:effectLst>
                <a:outerShdw dist="35921" dir="2700000" algn="br">
                  <a:prstClr val="black"/>
                </a:outerShdw>
              </a:effectLst>
            </c:spPr>
          </c:dPt>
          <c:dLbls>
            <c:numFmt formatCode="General" sourceLinked="1"/>
            <c:showLegendKey val="0"/>
            <c:showVal val="1"/>
            <c:showBubbleSize val="0"/>
            <c:showCatName val="0"/>
            <c:showSerName val="0"/>
            <c:showLeaderLines val="1"/>
            <c:showPercent val="0"/>
          </c:dLbls>
          <c:cat>
            <c:strRef>
              <c:f>'Perf. Data Month2'!$A$30:$A$31</c:f>
              <c:strCache/>
            </c:strRef>
          </c:cat>
          <c:val>
            <c:numRef>
              <c:f>'Perf. Data Month2'!$B$30:$B$31</c:f>
              <c:numCache/>
            </c:numRef>
          </c:val>
        </c:ser>
      </c:pie3DChart>
      <c:spPr>
        <a:noFill/>
        <a:ln>
          <a:noFill/>
        </a:ln>
      </c:spPr>
    </c:plotArea>
    <c:legend>
      <c:legendPos val="r"/>
      <c:layout>
        <c:manualLayout>
          <c:xMode val="edge"/>
          <c:yMode val="edge"/>
          <c:x val="0.79625"/>
          <c:y val="0.5515"/>
          <c:w val="0.1885"/>
          <c:h val="0.3365"/>
        </c:manualLayout>
      </c:layout>
      <c:overlay val="0"/>
      <c:spPr>
        <a:noFill/>
        <a:ln w="3175">
          <a:noFill/>
        </a:ln>
      </c:spPr>
    </c:legend>
    <c:sideWall>
      <c:thickness val="0"/>
    </c:sideWall>
    <c:backWall>
      <c:thickness val="0"/>
    </c:backWall>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600" b="1" i="0" u="none" baseline="0">
                <a:solidFill>
                  <a:srgbClr val="000000"/>
                </a:solidFill>
              </a:rPr>
              <a:t>Sex</a:t>
            </a:r>
          </a:p>
        </c:rich>
      </c:tx>
      <c:layout>
        <c:manualLayout>
          <c:xMode val="factor"/>
          <c:yMode val="factor"/>
          <c:x val="-0.00625"/>
          <c:y val="0"/>
        </c:manualLayout>
      </c:layout>
      <c:spPr>
        <a:noFill/>
        <a:ln w="3175">
          <a:noFill/>
        </a:ln>
      </c:spPr>
    </c:title>
    <c:view3D>
      <c:rotX val="15"/>
      <c:hPercent val="100"/>
      <c:rotY val="0"/>
      <c:depthPercent val="100"/>
      <c:rAngAx val="1"/>
    </c:view3D>
    <c:plotArea>
      <c:layout>
        <c:manualLayout>
          <c:xMode val="edge"/>
          <c:yMode val="edge"/>
          <c:x val="0.0985"/>
          <c:y val="0.3195"/>
          <c:w val="0.5435"/>
          <c:h val="0.54275"/>
        </c:manualLayout>
      </c:layout>
      <c:pie3DChart>
        <c:varyColors val="1"/>
        <c:ser>
          <c:idx val="0"/>
          <c:order val="0"/>
          <c:spPr>
            <a:gradFill rotWithShape="1">
              <a:gsLst>
                <a:gs pos="0">
                  <a:srgbClr val="3F80CD"/>
                </a:gs>
                <a:gs pos="100000">
                  <a:srgbClr val="9BC1FF"/>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3366CC"/>
              </a:solidFill>
              <a:ln w="3175">
                <a:noFill/>
              </a:ln>
              <a:effectLst>
                <a:outerShdw dist="35921" dir="2700000" algn="br">
                  <a:prstClr val="black"/>
                </a:outerShdw>
              </a:effectLst>
            </c:spPr>
          </c:dPt>
          <c:dPt>
            <c:idx val="1"/>
            <c:spPr>
              <a:solidFill>
                <a:srgbClr val="DC3912"/>
              </a:solidFill>
              <a:ln w="3175">
                <a:noFill/>
              </a:ln>
              <a:effectLst>
                <a:outerShdw dist="35921" dir="2700000" algn="br">
                  <a:prstClr val="black"/>
                </a:outerShdw>
              </a:effectLst>
            </c:spPr>
          </c:dPt>
          <c:dPt>
            <c:idx val="2"/>
            <c:spPr>
              <a:solidFill>
                <a:srgbClr val="FF9900"/>
              </a:solidFill>
              <a:ln w="3175">
                <a:noFill/>
              </a:ln>
              <a:effectLst>
                <a:outerShdw dist="35921" dir="2700000" algn="br">
                  <a:prstClr val="black"/>
                </a:outerShdw>
              </a:effectLst>
            </c:spPr>
          </c:dPt>
          <c:dPt>
            <c:idx val="3"/>
            <c:spPr>
              <a:solidFill>
                <a:srgbClr val="109618"/>
              </a:solidFill>
              <a:ln w="3175">
                <a:noFill/>
              </a:ln>
              <a:effectLst>
                <a:outerShdw dist="35921" dir="2700000" algn="br">
                  <a:prstClr val="black"/>
                </a:outerShdw>
              </a:effectLst>
            </c:spPr>
          </c:dPt>
          <c:dPt>
            <c:idx val="4"/>
            <c:spPr>
              <a:solidFill>
                <a:srgbClr val="990099"/>
              </a:solidFill>
              <a:ln w="3175">
                <a:noFill/>
              </a:ln>
              <a:effectLst>
                <a:outerShdw dist="35921" dir="2700000" algn="br">
                  <a:prstClr val="black"/>
                </a:outerShdw>
              </a:effectLst>
            </c:spPr>
          </c:dPt>
          <c:dPt>
            <c:idx val="5"/>
            <c:spPr>
              <a:solidFill>
                <a:srgbClr val="0099C6"/>
              </a:solidFill>
              <a:ln w="3175">
                <a:noFill/>
              </a:ln>
              <a:effectLst>
                <a:outerShdw dist="35921" dir="2700000" algn="br">
                  <a:prstClr val="black"/>
                </a:outerShdw>
              </a:effectLst>
            </c:spPr>
          </c:dPt>
          <c:dPt>
            <c:idx val="6"/>
            <c:spPr>
              <a:solidFill>
                <a:srgbClr val="DD4477"/>
              </a:solidFill>
              <a:ln w="3175">
                <a:noFill/>
              </a:ln>
              <a:effectLst>
                <a:outerShdw dist="35921" dir="2700000" algn="br">
                  <a:prstClr val="black"/>
                </a:outerShdw>
              </a:effectLst>
            </c:spPr>
          </c:dPt>
          <c:dPt>
            <c:idx val="7"/>
            <c:spPr>
              <a:solidFill>
                <a:srgbClr val="66AA00"/>
              </a:solidFill>
              <a:ln w="3175">
                <a:noFill/>
              </a:ln>
              <a:effectLst>
                <a:outerShdw dist="35921" dir="2700000" algn="br">
                  <a:prstClr val="black"/>
                </a:outerShdw>
              </a:effectLst>
            </c:spPr>
          </c:dPt>
          <c:dPt>
            <c:idx val="8"/>
            <c:spPr>
              <a:solidFill>
                <a:srgbClr val="B82E2E"/>
              </a:solidFill>
              <a:ln w="3175">
                <a:noFill/>
              </a:ln>
              <a:effectLst>
                <a:outerShdw dist="35921" dir="2700000" algn="br">
                  <a:prstClr val="black"/>
                </a:outerShdw>
              </a:effectLst>
            </c:spPr>
          </c:dPt>
          <c:dPt>
            <c:idx val="9"/>
            <c:spPr>
              <a:solidFill>
                <a:srgbClr val="316395"/>
              </a:solidFill>
              <a:ln w="3175">
                <a:noFill/>
              </a:ln>
              <a:effectLst>
                <a:outerShdw dist="35921" dir="2700000" algn="br">
                  <a:prstClr val="black"/>
                </a:outerShdw>
              </a:effectLst>
            </c:spPr>
          </c:dPt>
          <c:dPt>
            <c:idx val="10"/>
            <c:spPr>
              <a:solidFill>
                <a:srgbClr val="994499"/>
              </a:solidFill>
              <a:ln w="3175">
                <a:noFill/>
              </a:ln>
              <a:effectLst>
                <a:outerShdw dist="35921" dir="2700000" algn="br">
                  <a:prstClr val="black"/>
                </a:outerShdw>
              </a:effectLst>
            </c:spPr>
          </c:dPt>
          <c:dPt>
            <c:idx val="11"/>
            <c:spPr>
              <a:solidFill>
                <a:srgbClr val="22AA99"/>
              </a:solidFill>
              <a:ln w="3175">
                <a:noFill/>
              </a:ln>
              <a:effectLst>
                <a:outerShdw dist="35921" dir="2700000" algn="br">
                  <a:prstClr val="black"/>
                </a:outerShdw>
              </a:effectLst>
            </c:spPr>
          </c:dPt>
          <c:dPt>
            <c:idx val="12"/>
            <c:spPr>
              <a:solidFill>
                <a:srgbClr val="AAAA11"/>
              </a:solidFill>
              <a:ln w="3175">
                <a:noFill/>
              </a:ln>
              <a:effectLst>
                <a:outerShdw dist="35921" dir="2700000" algn="br">
                  <a:prstClr val="black"/>
                </a:outerShdw>
              </a:effectLst>
            </c:spPr>
          </c:dPt>
          <c:dPt>
            <c:idx val="13"/>
            <c:spPr>
              <a:solidFill>
                <a:srgbClr val="6633CC"/>
              </a:solidFill>
              <a:ln w="3175">
                <a:noFill/>
              </a:ln>
              <a:effectLst>
                <a:outerShdw dist="35921" dir="2700000" algn="br">
                  <a:prstClr val="black"/>
                </a:outerShdw>
              </a:effectLst>
            </c:spPr>
          </c:dPt>
          <c:dPt>
            <c:idx val="14"/>
            <c:spPr>
              <a:solidFill>
                <a:srgbClr val="E67300"/>
              </a:solidFill>
              <a:ln w="3175">
                <a:noFill/>
              </a:ln>
              <a:effectLst>
                <a:outerShdw dist="35921" dir="2700000" algn="br">
                  <a:prstClr val="black"/>
                </a:outerShdw>
              </a:effectLst>
            </c:spPr>
          </c:dPt>
          <c:dPt>
            <c:idx val="15"/>
            <c:spPr>
              <a:solidFill>
                <a:srgbClr val="8B0707"/>
              </a:solidFill>
              <a:ln w="3175">
                <a:noFill/>
              </a:ln>
              <a:effectLst>
                <a:outerShdw dist="35921" dir="2700000" algn="br">
                  <a:prstClr val="black"/>
                </a:outerShdw>
              </a:effectLst>
            </c:spPr>
          </c:dPt>
          <c:dPt>
            <c:idx val="16"/>
            <c:spPr>
              <a:solidFill>
                <a:srgbClr val="651067"/>
              </a:solidFill>
              <a:ln w="3175">
                <a:noFill/>
              </a:ln>
              <a:effectLst>
                <a:outerShdw dist="35921" dir="2700000" algn="br">
                  <a:prstClr val="black"/>
                </a:outerShdw>
              </a:effectLst>
            </c:spPr>
          </c:dPt>
          <c:dPt>
            <c:idx val="17"/>
            <c:spPr>
              <a:solidFill>
                <a:srgbClr val="329262"/>
              </a:solidFill>
              <a:ln w="3175">
                <a:noFill/>
              </a:ln>
              <a:effectLst>
                <a:outerShdw dist="35921" dir="2700000" algn="br">
                  <a:prstClr val="black"/>
                </a:outerShdw>
              </a:effectLst>
            </c:spPr>
          </c:dPt>
          <c:dPt>
            <c:idx val="18"/>
            <c:spPr>
              <a:solidFill>
                <a:srgbClr val="5574A6"/>
              </a:solidFill>
              <a:ln w="3175">
                <a:noFill/>
              </a:ln>
              <a:effectLst>
                <a:outerShdw dist="35921" dir="2700000" algn="br">
                  <a:prstClr val="black"/>
                </a:outerShdw>
              </a:effectLst>
            </c:spPr>
          </c:dPt>
          <c:dPt>
            <c:idx val="19"/>
            <c:spPr>
              <a:solidFill>
                <a:srgbClr val="3B3EAC"/>
              </a:solidFill>
              <a:ln w="3175">
                <a:noFill/>
              </a:ln>
              <a:effectLst>
                <a:outerShdw dist="35921" dir="2700000" algn="br">
                  <a:prstClr val="black"/>
                </a:outerShdw>
              </a:effectLst>
            </c:spPr>
          </c:dPt>
          <c:dPt>
            <c:idx val="20"/>
            <c:spPr>
              <a:solidFill>
                <a:srgbClr val="B77322"/>
              </a:solidFill>
              <a:ln w="3175">
                <a:noFill/>
              </a:ln>
              <a:effectLst>
                <a:outerShdw dist="35921" dir="2700000" algn="br">
                  <a:prstClr val="black"/>
                </a:outerShdw>
              </a:effectLst>
            </c:spPr>
          </c:dPt>
          <c:dPt>
            <c:idx val="21"/>
            <c:spPr>
              <a:solidFill>
                <a:srgbClr val="16D620"/>
              </a:solidFill>
              <a:ln w="3175">
                <a:noFill/>
              </a:ln>
              <a:effectLst>
                <a:outerShdw dist="35921" dir="2700000" algn="br">
                  <a:prstClr val="black"/>
                </a:outerShdw>
              </a:effectLst>
            </c:spPr>
          </c:dPt>
          <c:dPt>
            <c:idx val="22"/>
            <c:spPr>
              <a:solidFill>
                <a:srgbClr val="B91383"/>
              </a:solidFill>
              <a:ln w="3175">
                <a:noFill/>
              </a:ln>
              <a:effectLst>
                <a:outerShdw dist="35921" dir="2700000" algn="br">
                  <a:prstClr val="black"/>
                </a:outerShdw>
              </a:effectLst>
            </c:spPr>
          </c:dPt>
          <c:dPt>
            <c:idx val="23"/>
            <c:spPr>
              <a:solidFill>
                <a:srgbClr val="F4359E"/>
              </a:solidFill>
              <a:ln w="3175">
                <a:noFill/>
              </a:ln>
              <a:effectLst>
                <a:outerShdw dist="35921" dir="2700000" algn="br">
                  <a:prstClr val="black"/>
                </a:outerShdw>
              </a:effectLst>
            </c:spPr>
          </c:dPt>
          <c:dPt>
            <c:idx val="24"/>
            <c:spPr>
              <a:solidFill>
                <a:srgbClr val="9C5935"/>
              </a:solidFill>
              <a:ln w="3175">
                <a:noFill/>
              </a:ln>
              <a:effectLst>
                <a:outerShdw dist="35921" dir="2700000" algn="br">
                  <a:prstClr val="black"/>
                </a:outerShdw>
              </a:effectLst>
            </c:spPr>
          </c:dPt>
          <c:dPt>
            <c:idx val="25"/>
            <c:spPr>
              <a:solidFill>
                <a:srgbClr val="A9C413"/>
              </a:solidFill>
              <a:ln w="3175">
                <a:noFill/>
              </a:ln>
              <a:effectLst>
                <a:outerShdw dist="35921" dir="2700000" algn="br">
                  <a:prstClr val="black"/>
                </a:outerShdw>
              </a:effectLst>
            </c:spPr>
          </c:dPt>
          <c:dPt>
            <c:idx val="26"/>
            <c:spPr>
              <a:solidFill>
                <a:srgbClr val="2A778D"/>
              </a:solidFill>
              <a:ln w="3175">
                <a:noFill/>
              </a:ln>
              <a:effectLst>
                <a:outerShdw dist="35921" dir="2700000" algn="br">
                  <a:prstClr val="black"/>
                </a:outerShdw>
              </a:effectLst>
            </c:spPr>
          </c:dPt>
          <c:dPt>
            <c:idx val="27"/>
            <c:spPr>
              <a:solidFill>
                <a:srgbClr val="668D1C"/>
              </a:solidFill>
              <a:ln w="3175">
                <a:noFill/>
              </a:ln>
              <a:effectLst>
                <a:outerShdw dist="35921" dir="2700000" algn="br">
                  <a:prstClr val="black"/>
                </a:outerShdw>
              </a:effectLst>
            </c:spPr>
          </c:dPt>
          <c:dPt>
            <c:idx val="28"/>
            <c:spPr>
              <a:solidFill>
                <a:srgbClr val="BEA413"/>
              </a:solidFill>
              <a:ln w="3175">
                <a:noFill/>
              </a:ln>
              <a:effectLst>
                <a:outerShdw dist="35921" dir="2700000" algn="br">
                  <a:prstClr val="black"/>
                </a:outerShdw>
              </a:effectLst>
            </c:spPr>
          </c:dPt>
          <c:dPt>
            <c:idx val="29"/>
            <c:spPr>
              <a:solidFill>
                <a:srgbClr val="0C5922"/>
              </a:solidFill>
              <a:ln w="3175">
                <a:noFill/>
              </a:ln>
              <a:effectLst>
                <a:outerShdw dist="35921" dir="2700000" algn="br">
                  <a:prstClr val="black"/>
                </a:outerShdw>
              </a:effectLst>
            </c:spPr>
          </c:dPt>
          <c:dPt>
            <c:idx val="30"/>
            <c:spPr>
              <a:solidFill>
                <a:srgbClr val="743411"/>
              </a:solidFill>
              <a:ln w="3175">
                <a:noFill/>
              </a:ln>
              <a:effectLst>
                <a:outerShdw dist="35921" dir="2700000" algn="br">
                  <a:prstClr val="black"/>
                </a:outerShdw>
              </a:effectLst>
            </c:spPr>
          </c:dPt>
          <c:dLbls>
            <c:numFmt formatCode="General" sourceLinked="1"/>
            <c:showLegendKey val="0"/>
            <c:showVal val="1"/>
            <c:showBubbleSize val="0"/>
            <c:showCatName val="0"/>
            <c:showSerName val="0"/>
            <c:showLeaderLines val="1"/>
            <c:showPercent val="0"/>
          </c:dLbls>
          <c:cat>
            <c:strRef>
              <c:f>'Perf. Data Month2'!$A$5:$A$6</c:f>
              <c:strCache/>
            </c:strRef>
          </c:cat>
          <c:val>
            <c:numRef>
              <c:f>'Perf. Data Month2'!$B$5:$B$6</c:f>
              <c:numCache/>
            </c:numRef>
          </c:val>
        </c:ser>
      </c:pie3DChart>
      <c:spPr>
        <a:noFill/>
        <a:ln>
          <a:noFill/>
        </a:ln>
      </c:spPr>
    </c:plotArea>
    <c:legend>
      <c:legendPos val="r"/>
      <c:layout>
        <c:manualLayout>
          <c:xMode val="edge"/>
          <c:yMode val="edge"/>
          <c:x val="0.69625"/>
          <c:y val="0.45825"/>
          <c:w val="0.28825"/>
          <c:h val="0.33325"/>
        </c:manualLayout>
      </c:layout>
      <c:overlay val="0"/>
      <c:spPr>
        <a:noFill/>
        <a:ln w="3175">
          <a:noFill/>
        </a:ln>
      </c:spPr>
    </c:legend>
    <c:sideWall>
      <c:thickness val="0"/>
    </c:sideWall>
    <c:backWall>
      <c:thickness val="0"/>
    </c:backWall>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600" b="1" i="0" u="none" baseline="0">
                <a:solidFill>
                  <a:srgbClr val="000000"/>
                </a:solidFill>
              </a:rPr>
              <a:t>Labs within the past 12 months</a:t>
            </a:r>
          </a:p>
        </c:rich>
      </c:tx>
      <c:layout>
        <c:manualLayout>
          <c:xMode val="factor"/>
          <c:yMode val="factor"/>
          <c:x val="-0.001"/>
          <c:y val="-0.01275"/>
        </c:manualLayout>
      </c:layout>
      <c:spPr>
        <a:noFill/>
        <a:ln w="3175">
          <a:noFill/>
        </a:ln>
      </c:spPr>
    </c:title>
    <c:plotArea>
      <c:layout>
        <c:manualLayout>
          <c:xMode val="edge"/>
          <c:yMode val="edge"/>
          <c:x val="0.00925"/>
          <c:y val="0.054"/>
          <c:w val="0.98425"/>
          <c:h val="0.90375"/>
        </c:manualLayout>
      </c:layout>
      <c:barChart>
        <c:barDir val="col"/>
        <c:grouping val="clustered"/>
        <c:varyColors val="1"/>
        <c:ser>
          <c:idx val="0"/>
          <c:order val="0"/>
          <c:spPr>
            <a:solidFill>
              <a:srgbClr val="4684EE"/>
            </a:solidFill>
            <a:ln w="3175">
              <a:noFill/>
            </a:ln>
            <a:effectLst>
              <a:outerShdw dist="35921" dir="2700000" algn="br">
                <a:prstClr val="black"/>
              </a:outerShdw>
            </a:effectLst>
          </c:spPr>
          <c:invertIfNegative val="1"/>
          <c:extLst>
            <c:ext xmlns:c14="http://schemas.microsoft.com/office/drawing/2007/8/2/chart" uri="{6F2FDCE9-48DA-4B69-8628-5D25D57E5C99}">
              <c14:invertSolidFillFmt>
                <c14:spPr>
                  <a:solidFill>
                    <a:srgbClr val="FFFFFF"/>
                  </a:solidFill>
                </c14:spPr>
              </c14:invertSolidFillFmt>
            </c:ext>
          </c:extLst>
          <c:dPt>
            <c:idx val="0"/>
            <c:invertIfNegative val="1"/>
            <c:spPr>
              <a:solidFill>
                <a:srgbClr val="4684EE"/>
              </a:solidFill>
              <a:ln w="3175">
                <a:noFill/>
              </a:ln>
              <a:effectLst>
                <a:outerShdw dist="35921" dir="2700000" algn="br">
                  <a:prstClr val="black"/>
                </a:outerShdw>
              </a:effectLst>
            </c:spPr>
          </c:dPt>
          <c:dPt>
            <c:idx val="1"/>
            <c:invertIfNegative val="1"/>
            <c:spPr>
              <a:solidFill>
                <a:srgbClr val="4684EE"/>
              </a:solidFill>
              <a:ln w="3175">
                <a:noFill/>
              </a:ln>
              <a:effectLst>
                <a:outerShdw dist="35921" dir="2700000" algn="br">
                  <a:prstClr val="black"/>
                </a:outerShdw>
              </a:effectLst>
            </c:spPr>
          </c:dPt>
          <c:dPt>
            <c:idx val="2"/>
            <c:invertIfNegative val="1"/>
            <c:spPr>
              <a:solidFill>
                <a:srgbClr val="4684EE"/>
              </a:solidFill>
              <a:ln w="3175">
                <a:noFill/>
              </a:ln>
              <a:effectLst>
                <a:outerShdw dist="35921" dir="2700000" algn="br">
                  <a:prstClr val="black"/>
                </a:outerShdw>
              </a:effectLst>
            </c:spPr>
          </c:dPt>
          <c:dPt>
            <c:idx val="3"/>
            <c:invertIfNegative val="1"/>
            <c:spPr>
              <a:solidFill>
                <a:srgbClr val="4684EE"/>
              </a:solidFill>
              <a:ln w="3175">
                <a:noFill/>
              </a:ln>
              <a:effectLst>
                <a:outerShdw dist="35921" dir="2700000" algn="br">
                  <a:prstClr val="black"/>
                </a:outerShdw>
              </a:effectLst>
            </c:spPr>
          </c:dPt>
          <c:dPt>
            <c:idx val="4"/>
            <c:invertIfNegative val="1"/>
            <c:spPr>
              <a:solidFill>
                <a:srgbClr val="4684EE"/>
              </a:solidFill>
              <a:ln w="3175">
                <a:noFill/>
              </a:ln>
              <a:effectLst>
                <a:outerShdw dist="35921" dir="2700000" algn="br">
                  <a:prstClr val="black"/>
                </a:outerShdw>
              </a:effectLst>
            </c:spPr>
          </c:dPt>
          <c:dPt>
            <c:idx val="5"/>
            <c:invertIfNegative val="1"/>
            <c:spPr>
              <a:solidFill>
                <a:srgbClr val="4684EE"/>
              </a:solidFill>
              <a:ln w="3175">
                <a:noFill/>
              </a:ln>
              <a:effectLst>
                <a:outerShdw dist="35921" dir="2700000" algn="br">
                  <a:prstClr val="black"/>
                </a:outerShdw>
              </a:effectLst>
            </c:spPr>
          </c:dPt>
          <c:dPt>
            <c:idx val="6"/>
            <c:invertIfNegative val="1"/>
            <c:spPr>
              <a:solidFill>
                <a:srgbClr val="4684EE"/>
              </a:solidFill>
              <a:ln w="3175">
                <a:noFill/>
              </a:ln>
              <a:effectLst>
                <a:outerShdw dist="35921" dir="2700000" algn="br">
                  <a:prstClr val="black"/>
                </a:outerShdw>
              </a:effectLst>
            </c:spPr>
          </c:dPt>
          <c:dPt>
            <c:idx val="7"/>
            <c:invertIfNegative val="1"/>
            <c:spPr>
              <a:solidFill>
                <a:srgbClr val="4684EE"/>
              </a:solidFill>
              <a:ln w="3175">
                <a:noFill/>
              </a:ln>
              <a:effectLst>
                <a:outerShdw dist="35921" dir="2700000" algn="br">
                  <a:prstClr val="black"/>
                </a:outerShdw>
              </a:effectLst>
            </c:spPr>
          </c:dPt>
          <c:dPt>
            <c:idx val="8"/>
            <c:invertIfNegative val="1"/>
            <c:spPr>
              <a:solidFill>
                <a:srgbClr val="4684EE"/>
              </a:solidFill>
              <a:ln w="3175">
                <a:noFill/>
              </a:ln>
              <a:effectLst>
                <a:outerShdw dist="35921" dir="2700000" algn="br">
                  <a:prstClr val="black"/>
                </a:outerShdw>
              </a:effectLst>
            </c:spPr>
          </c:dPt>
          <c:dPt>
            <c:idx val="9"/>
            <c:invertIfNegative val="1"/>
            <c:spPr>
              <a:solidFill>
                <a:srgbClr val="4684EE"/>
              </a:solidFill>
              <a:ln w="3175">
                <a:noFill/>
              </a:ln>
              <a:effectLst>
                <a:outerShdw dist="35921" dir="2700000" algn="br">
                  <a:prstClr val="black"/>
                </a:outerShdw>
              </a:effectLst>
            </c:spPr>
          </c:dPt>
          <c:cat>
            <c:strRef>
              <c:f>'Perf. Data Month1'!$A$44:$A$53</c:f>
              <c:strCache/>
            </c:strRef>
          </c:cat>
          <c:val>
            <c:numRef>
              <c:f>'Perf. Data Month1'!$B$44:$B$53</c:f>
              <c:numCache/>
            </c:numRef>
          </c:val>
        </c:ser>
        <c:axId val="8671334"/>
        <c:axId val="10933143"/>
      </c:barChart>
      <c:catAx>
        <c:axId val="8671334"/>
        <c:scaling>
          <c:orientation val="minMax"/>
        </c:scaling>
        <c:axPos val="b"/>
        <c:delete val="1"/>
        <c:majorTickMark val="cross"/>
        <c:minorTickMark val="cross"/>
        <c:tickLblPos val="nextTo"/>
        <c:crossAx val="10933143"/>
        <c:crosses val="autoZero"/>
        <c:auto val="1"/>
        <c:lblOffset val="100"/>
        <c:tickLblSkip val="1"/>
        <c:noMultiLvlLbl val="0"/>
      </c:catAx>
      <c:valAx>
        <c:axId val="10933143"/>
        <c:scaling>
          <c:orientation val="minMax"/>
          <c:max val="1"/>
        </c:scaling>
        <c:axPos val="l"/>
        <c:majorGridlines>
          <c:spPr>
            <a:ln w="3175">
              <a:solidFill>
                <a:srgbClr val="808080"/>
              </a:solidFill>
            </a:ln>
          </c:spPr>
        </c:majorGridlines>
        <c:delete val="0"/>
        <c:numFmt formatCode="General" sourceLinked="1"/>
        <c:majorTickMark val="cross"/>
        <c:minorTickMark val="cross"/>
        <c:tickLblPos val="nextTo"/>
        <c:spPr>
          <a:ln w="3175">
            <a:noFill/>
          </a:ln>
        </c:spPr>
        <c:crossAx val="8671334"/>
        <c:crossesAt val="1"/>
        <c:crossBetween val="between"/>
        <c:dispUnits/>
      </c:valAx>
      <c:dTable>
        <c:showHorzBorder val="1"/>
        <c:showVertBorder val="1"/>
        <c:showOutline val="1"/>
        <c:showKeys val="0"/>
        <c:spPr>
          <a:ln w="3175">
            <a:solidFill>
              <a:srgbClr val="808080"/>
            </a:solidFill>
          </a:ln>
        </c:spPr>
      </c:dTable>
      <c:spPr>
        <a:solidFill>
          <a:srgbClr val="FFFFFF"/>
        </a:solidFill>
        <a:ln w="3175">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600" b="1" i="0" u="none" baseline="0">
                <a:solidFill>
                  <a:srgbClr val="000000"/>
                </a:solidFill>
              </a:rPr>
              <a:t>Race/Ethnicity</a:t>
            </a:r>
          </a:p>
        </c:rich>
      </c:tx>
      <c:layout>
        <c:manualLayout>
          <c:xMode val="factor"/>
          <c:yMode val="factor"/>
          <c:x val="-0.0015"/>
          <c:y val="-0.0095"/>
        </c:manualLayout>
      </c:layout>
      <c:spPr>
        <a:noFill/>
        <a:ln w="3175">
          <a:noFill/>
        </a:ln>
      </c:spPr>
    </c:title>
    <c:plotArea>
      <c:layout>
        <c:manualLayout>
          <c:xMode val="edge"/>
          <c:yMode val="edge"/>
          <c:x val="0.013"/>
          <c:y val="0.0775"/>
          <c:w val="0.958"/>
          <c:h val="0.958"/>
        </c:manualLayout>
      </c:layout>
      <c:barChart>
        <c:barDir val="col"/>
        <c:grouping val="clustered"/>
        <c:varyColors val="1"/>
        <c:ser>
          <c:idx val="0"/>
          <c:order val="0"/>
          <c:spPr>
            <a:solidFill>
              <a:srgbClr val="4684EE"/>
            </a:solidFill>
            <a:ln w="3175">
              <a:noFill/>
            </a:ln>
            <a:effectLst>
              <a:outerShdw dist="35921" dir="2700000" algn="br">
                <a:prstClr val="black"/>
              </a:outerShdw>
            </a:effectLst>
          </c:spPr>
          <c:invertIfNegative val="1"/>
          <c:extLst>
            <c:ext xmlns:c14="http://schemas.microsoft.com/office/drawing/2007/8/2/chart" uri="{6F2FDCE9-48DA-4B69-8628-5D25D57E5C99}">
              <c14:invertSolidFillFmt>
                <c14:spPr>
                  <a:solidFill>
                    <a:srgbClr val="FFFFFF"/>
                  </a:solidFill>
                </c14:spPr>
              </c14:invertSolidFillFmt>
            </c:ext>
          </c:extLst>
          <c:dPt>
            <c:idx val="0"/>
            <c:invertIfNegative val="1"/>
            <c:spPr>
              <a:solidFill>
                <a:srgbClr val="4684EE"/>
              </a:solidFill>
              <a:ln w="3175">
                <a:noFill/>
              </a:ln>
              <a:effectLst>
                <a:outerShdw dist="35921" dir="2700000" algn="br">
                  <a:prstClr val="black"/>
                </a:outerShdw>
              </a:effectLst>
            </c:spPr>
          </c:dPt>
          <c:dPt>
            <c:idx val="1"/>
            <c:invertIfNegative val="1"/>
            <c:spPr>
              <a:solidFill>
                <a:srgbClr val="4684EE"/>
              </a:solidFill>
              <a:ln w="3175">
                <a:noFill/>
              </a:ln>
              <a:effectLst>
                <a:outerShdw dist="35921" dir="2700000" algn="br">
                  <a:prstClr val="black"/>
                </a:outerShdw>
              </a:effectLst>
            </c:spPr>
          </c:dPt>
          <c:dPt>
            <c:idx val="2"/>
            <c:invertIfNegative val="1"/>
            <c:spPr>
              <a:solidFill>
                <a:srgbClr val="4684EE"/>
              </a:solidFill>
              <a:ln w="3175">
                <a:noFill/>
              </a:ln>
              <a:effectLst>
                <a:outerShdw dist="35921" dir="2700000" algn="br">
                  <a:prstClr val="black"/>
                </a:outerShdw>
              </a:effectLst>
            </c:spPr>
          </c:dPt>
          <c:dPt>
            <c:idx val="3"/>
            <c:invertIfNegative val="1"/>
            <c:spPr>
              <a:solidFill>
                <a:srgbClr val="4684EE"/>
              </a:solidFill>
              <a:ln w="3175">
                <a:noFill/>
              </a:ln>
              <a:effectLst>
                <a:outerShdw dist="35921" dir="2700000" algn="br">
                  <a:prstClr val="black"/>
                </a:outerShdw>
              </a:effectLst>
            </c:spPr>
          </c:dPt>
          <c:cat>
            <c:strRef>
              <c:f>'Perf. Data Month1'!$A$9:$A$12</c:f>
              <c:strCache/>
            </c:strRef>
          </c:cat>
          <c:val>
            <c:numRef>
              <c:f>'Perf. Data Month1'!$B$9:$B$12</c:f>
              <c:numCache/>
            </c:numRef>
          </c:val>
        </c:ser>
        <c:axId val="31289424"/>
        <c:axId val="13169361"/>
      </c:barChart>
      <c:catAx>
        <c:axId val="31289424"/>
        <c:scaling>
          <c:orientation val="minMax"/>
        </c:scaling>
        <c:axPos val="b"/>
        <c:delete val="1"/>
        <c:majorTickMark val="cross"/>
        <c:minorTickMark val="cross"/>
        <c:tickLblPos val="nextTo"/>
        <c:crossAx val="13169361"/>
        <c:crosses val="autoZero"/>
        <c:auto val="1"/>
        <c:lblOffset val="100"/>
        <c:tickLblSkip val="1"/>
        <c:noMultiLvlLbl val="0"/>
      </c:catAx>
      <c:valAx>
        <c:axId val="13169361"/>
        <c:scaling>
          <c:orientation val="minMax"/>
          <c:max val="1"/>
        </c:scaling>
        <c:axPos val="l"/>
        <c:majorGridlines>
          <c:spPr>
            <a:ln w="3175">
              <a:solidFill>
                <a:srgbClr val="808080"/>
              </a:solidFill>
            </a:ln>
          </c:spPr>
        </c:majorGridlines>
        <c:delete val="0"/>
        <c:numFmt formatCode="General" sourceLinked="1"/>
        <c:majorTickMark val="cross"/>
        <c:minorTickMark val="cross"/>
        <c:tickLblPos val="nextTo"/>
        <c:spPr>
          <a:ln w="3175">
            <a:noFill/>
          </a:ln>
        </c:spPr>
        <c:crossAx val="31289424"/>
        <c:crossesAt val="1"/>
        <c:crossBetween val="between"/>
        <c:dispUnits/>
      </c:valAx>
      <c:dTable>
        <c:showHorzBorder val="1"/>
        <c:showVertBorder val="1"/>
        <c:showOutline val="1"/>
        <c:showKeys val="0"/>
        <c:spPr>
          <a:ln w="3175">
            <a:solidFill>
              <a:srgbClr val="808080"/>
            </a:solidFill>
          </a:ln>
        </c:spPr>
      </c:dTable>
      <c:spPr>
        <a:solidFill>
          <a:srgbClr val="FFFFFF"/>
        </a:solidFill>
        <a:ln w="3175">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600" b="1" i="0" u="none" baseline="0">
                <a:solidFill>
                  <a:srgbClr val="000000"/>
                </a:solidFill>
              </a:rPr>
              <a:t>Prevention</a:t>
            </a:r>
          </a:p>
        </c:rich>
      </c:tx>
      <c:layout>
        <c:manualLayout>
          <c:xMode val="factor"/>
          <c:yMode val="factor"/>
          <c:x val="-0.00325"/>
          <c:y val="-0.008"/>
        </c:manualLayout>
      </c:layout>
      <c:spPr>
        <a:noFill/>
        <a:ln w="3175">
          <a:noFill/>
        </a:ln>
      </c:spPr>
    </c:title>
    <c:plotArea>
      <c:layout>
        <c:manualLayout>
          <c:xMode val="edge"/>
          <c:yMode val="edge"/>
          <c:x val="0.018"/>
          <c:y val="0.06575"/>
          <c:w val="0.94975"/>
          <c:h val="0.9685"/>
        </c:manualLayout>
      </c:layout>
      <c:barChart>
        <c:barDir val="col"/>
        <c:grouping val="clustered"/>
        <c:varyColors val="1"/>
        <c:ser>
          <c:idx val="0"/>
          <c:order val="0"/>
          <c:spPr>
            <a:solidFill>
              <a:srgbClr val="4684EE"/>
            </a:solidFill>
            <a:ln w="3175">
              <a:noFill/>
            </a:ln>
            <a:effectLst>
              <a:outerShdw dist="35921" dir="2700000" algn="br">
                <a:prstClr val="black"/>
              </a:outerShdw>
            </a:effectLst>
          </c:spPr>
          <c:invertIfNegative val="1"/>
          <c:extLst>
            <c:ext xmlns:c14="http://schemas.microsoft.com/office/drawing/2007/8/2/chart" uri="{6F2FDCE9-48DA-4B69-8628-5D25D57E5C99}">
              <c14:invertSolidFillFmt>
                <c14:spPr>
                  <a:solidFill>
                    <a:srgbClr val="FFFFFF"/>
                  </a:solidFill>
                </c14:spPr>
              </c14:invertSolidFillFmt>
            </c:ext>
          </c:extLst>
          <c:dPt>
            <c:idx val="0"/>
            <c:invertIfNegative val="1"/>
            <c:spPr>
              <a:solidFill>
                <a:srgbClr val="4684EE"/>
              </a:solidFill>
              <a:ln w="3175">
                <a:noFill/>
              </a:ln>
              <a:effectLst>
                <a:outerShdw dist="35921" dir="2700000" algn="br">
                  <a:prstClr val="black"/>
                </a:outerShdw>
              </a:effectLst>
            </c:spPr>
          </c:dPt>
          <c:dPt>
            <c:idx val="1"/>
            <c:invertIfNegative val="1"/>
            <c:spPr>
              <a:solidFill>
                <a:srgbClr val="4684EE"/>
              </a:solidFill>
              <a:ln w="3175">
                <a:noFill/>
              </a:ln>
              <a:effectLst>
                <a:outerShdw dist="35921" dir="2700000" algn="br">
                  <a:prstClr val="black"/>
                </a:outerShdw>
              </a:effectLst>
            </c:spPr>
          </c:dPt>
          <c:dPt>
            <c:idx val="2"/>
            <c:invertIfNegative val="1"/>
            <c:spPr>
              <a:solidFill>
                <a:srgbClr val="4684EE"/>
              </a:solidFill>
              <a:ln w="3175">
                <a:noFill/>
              </a:ln>
              <a:effectLst>
                <a:outerShdw dist="35921" dir="2700000" algn="br">
                  <a:prstClr val="black"/>
                </a:outerShdw>
              </a:effectLst>
            </c:spPr>
          </c:dPt>
          <c:cat>
            <c:strRef>
              <c:f>'Perf. Data Month1'!$A$55:$A$57</c:f>
              <c:strCache/>
            </c:strRef>
          </c:cat>
          <c:val>
            <c:numRef>
              <c:f>'Perf. Data Month1'!$B$55:$B$57</c:f>
              <c:numCache/>
            </c:numRef>
          </c:val>
        </c:ser>
        <c:axId val="51415386"/>
        <c:axId val="60085291"/>
      </c:barChart>
      <c:catAx>
        <c:axId val="51415386"/>
        <c:scaling>
          <c:orientation val="minMax"/>
        </c:scaling>
        <c:axPos val="b"/>
        <c:delete val="1"/>
        <c:majorTickMark val="cross"/>
        <c:minorTickMark val="cross"/>
        <c:tickLblPos val="nextTo"/>
        <c:crossAx val="60085291"/>
        <c:crosses val="autoZero"/>
        <c:auto val="1"/>
        <c:lblOffset val="100"/>
        <c:tickLblSkip val="1"/>
        <c:noMultiLvlLbl val="0"/>
      </c:catAx>
      <c:valAx>
        <c:axId val="60085291"/>
        <c:scaling>
          <c:orientation val="minMax"/>
          <c:max val="1"/>
        </c:scaling>
        <c:axPos val="l"/>
        <c:majorGridlines>
          <c:spPr>
            <a:ln w="3175">
              <a:solidFill>
                <a:srgbClr val="808080"/>
              </a:solidFill>
            </a:ln>
          </c:spPr>
        </c:majorGridlines>
        <c:delete val="0"/>
        <c:numFmt formatCode="General" sourceLinked="1"/>
        <c:majorTickMark val="cross"/>
        <c:minorTickMark val="cross"/>
        <c:tickLblPos val="nextTo"/>
        <c:spPr>
          <a:ln w="3175">
            <a:noFill/>
          </a:ln>
        </c:spPr>
        <c:crossAx val="51415386"/>
        <c:crossesAt val="1"/>
        <c:crossBetween val="between"/>
        <c:dispUnits/>
      </c:valAx>
      <c:dTable>
        <c:showHorzBorder val="1"/>
        <c:showVertBorder val="1"/>
        <c:showOutline val="1"/>
        <c:showKeys val="0"/>
        <c:spPr>
          <a:ln w="3175">
            <a:solidFill>
              <a:srgbClr val="808080"/>
            </a:solidFill>
          </a:ln>
        </c:spPr>
      </c:dTable>
      <c:spPr>
        <a:solidFill>
          <a:srgbClr val="FFFFFF"/>
        </a:solidFill>
        <a:ln w="3175">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600" b="1" i="0" u="none" baseline="0">
                <a:solidFill>
                  <a:srgbClr val="000000"/>
                </a:solidFill>
              </a:rPr>
              <a:t>Comorbidities/Risk factors</a:t>
            </a:r>
          </a:p>
        </c:rich>
      </c:tx>
      <c:layout>
        <c:manualLayout>
          <c:xMode val="factor"/>
          <c:yMode val="factor"/>
          <c:x val="-0.0015"/>
          <c:y val="-0.013"/>
        </c:manualLayout>
      </c:layout>
      <c:spPr>
        <a:noFill/>
        <a:ln w="3175">
          <a:noFill/>
        </a:ln>
      </c:spPr>
    </c:title>
    <c:plotArea>
      <c:layout>
        <c:manualLayout>
          <c:xMode val="edge"/>
          <c:yMode val="edge"/>
          <c:x val="0.0045"/>
          <c:y val="0.1"/>
          <c:w val="0.94375"/>
          <c:h val="0.8425"/>
        </c:manualLayout>
      </c:layout>
      <c:barChart>
        <c:barDir val="col"/>
        <c:grouping val="clustered"/>
        <c:varyColors val="1"/>
        <c:ser>
          <c:idx val="0"/>
          <c:order val="0"/>
          <c:spPr>
            <a:solidFill>
              <a:srgbClr val="4684EE"/>
            </a:solidFill>
            <a:ln w="3175">
              <a:noFill/>
            </a:ln>
            <a:effectLst>
              <a:outerShdw dist="35921" dir="2700000" algn="br">
                <a:prstClr val="black"/>
              </a:outerShdw>
            </a:effectLst>
          </c:spPr>
          <c:invertIfNegative val="1"/>
          <c:extLst>
            <c:ext xmlns:c14="http://schemas.microsoft.com/office/drawing/2007/8/2/chart" uri="{6F2FDCE9-48DA-4B69-8628-5D25D57E5C99}">
              <c14:invertSolidFillFmt>
                <c14:spPr>
                  <a:solidFill>
                    <a:srgbClr val="FFFFFF"/>
                  </a:solidFill>
                </c14:spPr>
              </c14:invertSolidFillFmt>
            </c:ext>
          </c:extLst>
          <c:dPt>
            <c:idx val="0"/>
            <c:invertIfNegative val="1"/>
            <c:spPr>
              <a:solidFill>
                <a:srgbClr val="4684EE"/>
              </a:solidFill>
              <a:ln w="3175">
                <a:noFill/>
              </a:ln>
              <a:effectLst>
                <a:outerShdw dist="35921" dir="2700000" algn="br">
                  <a:prstClr val="black"/>
                </a:outerShdw>
              </a:effectLst>
            </c:spPr>
          </c:dPt>
          <c:dPt>
            <c:idx val="1"/>
            <c:invertIfNegative val="1"/>
            <c:spPr>
              <a:solidFill>
                <a:srgbClr val="4684EE"/>
              </a:solidFill>
              <a:ln w="3175">
                <a:noFill/>
              </a:ln>
              <a:effectLst>
                <a:outerShdw dist="35921" dir="2700000" algn="br">
                  <a:prstClr val="black"/>
                </a:outerShdw>
              </a:effectLst>
            </c:spPr>
          </c:dPt>
          <c:dPt>
            <c:idx val="2"/>
            <c:invertIfNegative val="1"/>
            <c:spPr>
              <a:solidFill>
                <a:srgbClr val="4684EE"/>
              </a:solidFill>
              <a:ln w="3175">
                <a:noFill/>
              </a:ln>
              <a:effectLst>
                <a:outerShdw dist="35921" dir="2700000" algn="br">
                  <a:prstClr val="black"/>
                </a:outerShdw>
              </a:effectLst>
            </c:spPr>
          </c:dPt>
          <c:dPt>
            <c:idx val="3"/>
            <c:invertIfNegative val="1"/>
            <c:spPr>
              <a:solidFill>
                <a:srgbClr val="4684EE"/>
              </a:solidFill>
              <a:ln w="3175">
                <a:noFill/>
              </a:ln>
              <a:effectLst>
                <a:outerShdw dist="35921" dir="2700000" algn="br">
                  <a:prstClr val="black"/>
                </a:outerShdw>
              </a:effectLst>
            </c:spPr>
          </c:dPt>
          <c:dPt>
            <c:idx val="4"/>
            <c:invertIfNegative val="1"/>
            <c:spPr>
              <a:solidFill>
                <a:srgbClr val="4684EE"/>
              </a:solidFill>
              <a:ln w="3175">
                <a:noFill/>
              </a:ln>
              <a:effectLst>
                <a:outerShdw dist="35921" dir="2700000" algn="br">
                  <a:prstClr val="black"/>
                </a:outerShdw>
              </a:effectLst>
            </c:spPr>
          </c:dPt>
          <c:dPt>
            <c:idx val="5"/>
            <c:invertIfNegative val="1"/>
            <c:spPr>
              <a:solidFill>
                <a:srgbClr val="4684EE"/>
              </a:solidFill>
              <a:ln w="3175">
                <a:noFill/>
              </a:ln>
              <a:effectLst>
                <a:outerShdw dist="35921" dir="2700000" algn="br">
                  <a:prstClr val="black"/>
                </a:outerShdw>
              </a:effectLst>
            </c:spPr>
          </c:dPt>
          <c:dPt>
            <c:idx val="6"/>
            <c:invertIfNegative val="1"/>
            <c:spPr>
              <a:solidFill>
                <a:srgbClr val="4684EE"/>
              </a:solidFill>
              <a:ln w="3175">
                <a:noFill/>
              </a:ln>
              <a:effectLst>
                <a:outerShdw dist="35921" dir="2700000" algn="br">
                  <a:prstClr val="black"/>
                </a:outerShdw>
              </a:effectLst>
            </c:spPr>
          </c:dPt>
          <c:dPt>
            <c:idx val="7"/>
            <c:invertIfNegative val="1"/>
            <c:spPr>
              <a:solidFill>
                <a:srgbClr val="4684EE"/>
              </a:solidFill>
              <a:ln w="3175">
                <a:noFill/>
              </a:ln>
              <a:effectLst>
                <a:outerShdw dist="35921" dir="2700000" algn="br">
                  <a:prstClr val="black"/>
                </a:outerShdw>
              </a:effectLst>
            </c:spPr>
          </c:dPt>
          <c:cat>
            <c:strRef>
              <c:f>'Perf. Data Month1'!$A$20:$A$27</c:f>
              <c:strCache/>
            </c:strRef>
          </c:cat>
          <c:val>
            <c:numRef>
              <c:f>'Perf. Data Month1'!$B$20:$B$27</c:f>
              <c:numCache/>
            </c:numRef>
          </c:val>
        </c:ser>
        <c:axId val="3896708"/>
        <c:axId val="35070373"/>
      </c:barChart>
      <c:catAx>
        <c:axId val="3896708"/>
        <c:scaling>
          <c:orientation val="minMax"/>
        </c:scaling>
        <c:axPos val="b"/>
        <c:delete val="1"/>
        <c:majorTickMark val="cross"/>
        <c:minorTickMark val="cross"/>
        <c:tickLblPos val="nextTo"/>
        <c:crossAx val="35070373"/>
        <c:crosses val="autoZero"/>
        <c:auto val="1"/>
        <c:lblOffset val="100"/>
        <c:tickLblSkip val="1"/>
        <c:noMultiLvlLbl val="0"/>
      </c:catAx>
      <c:valAx>
        <c:axId val="35070373"/>
        <c:scaling>
          <c:orientation val="minMax"/>
          <c:max val="1"/>
        </c:scaling>
        <c:axPos val="l"/>
        <c:majorGridlines>
          <c:spPr>
            <a:ln w="3175">
              <a:solidFill>
                <a:srgbClr val="808080"/>
              </a:solidFill>
            </a:ln>
          </c:spPr>
        </c:majorGridlines>
        <c:delete val="0"/>
        <c:numFmt formatCode="General" sourceLinked="1"/>
        <c:majorTickMark val="cross"/>
        <c:minorTickMark val="cross"/>
        <c:tickLblPos val="nextTo"/>
        <c:spPr>
          <a:ln w="3175">
            <a:noFill/>
          </a:ln>
        </c:spPr>
        <c:crossAx val="3896708"/>
        <c:crossesAt val="1"/>
        <c:crossBetween val="between"/>
        <c:dispUnits/>
      </c:valAx>
      <c:dTable>
        <c:showHorzBorder val="1"/>
        <c:showVertBorder val="1"/>
        <c:showOutline val="1"/>
        <c:showKeys val="0"/>
        <c:spPr>
          <a:ln w="3175">
            <a:solidFill>
              <a:srgbClr val="808080"/>
            </a:solidFill>
          </a:ln>
        </c:spPr>
      </c:dTable>
      <c:spPr>
        <a:solidFill>
          <a:srgbClr val="FFFFFF"/>
        </a:solidFill>
        <a:ln w="3175">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600" b="1" i="0" u="none" baseline="0">
                <a:solidFill>
                  <a:srgbClr val="000000"/>
                </a:solidFill>
              </a:rPr>
              <a:t>Insurance status</a:t>
            </a:r>
          </a:p>
        </c:rich>
      </c:tx>
      <c:layout>
        <c:manualLayout>
          <c:xMode val="factor"/>
          <c:yMode val="factor"/>
          <c:x val="-0.0015"/>
          <c:y val="-0.0115"/>
        </c:manualLayout>
      </c:layout>
      <c:spPr>
        <a:noFill/>
        <a:ln w="3175">
          <a:noFill/>
        </a:ln>
      </c:spPr>
    </c:title>
    <c:plotArea>
      <c:layout>
        <c:manualLayout>
          <c:xMode val="edge"/>
          <c:yMode val="edge"/>
          <c:x val="0.0045"/>
          <c:y val="0.069"/>
          <c:w val="0.928"/>
          <c:h val="0.8535"/>
        </c:manualLayout>
      </c:layout>
      <c:barChart>
        <c:barDir val="col"/>
        <c:grouping val="clustered"/>
        <c:varyColors val="1"/>
        <c:ser>
          <c:idx val="0"/>
          <c:order val="0"/>
          <c:spPr>
            <a:solidFill>
              <a:srgbClr val="4A86E8"/>
            </a:solidFill>
            <a:ln w="3175">
              <a:noFill/>
            </a:ln>
            <a:effectLst>
              <a:outerShdw dist="35921" dir="2700000" algn="br">
                <a:prstClr val="black"/>
              </a:outerShdw>
            </a:effectLst>
          </c:spPr>
          <c:invertIfNegative val="1"/>
          <c:extLst>
            <c:ext xmlns:c14="http://schemas.microsoft.com/office/drawing/2007/8/2/chart" uri="{6F2FDCE9-48DA-4B69-8628-5D25D57E5C99}">
              <c14:invertSolidFillFmt>
                <c14:spPr>
                  <a:solidFill>
                    <a:srgbClr val="FFFFFF"/>
                  </a:solidFill>
                </c14:spPr>
              </c14:invertSolidFillFmt>
            </c:ext>
          </c:extLst>
          <c:dPt>
            <c:idx val="0"/>
            <c:invertIfNegative val="1"/>
            <c:spPr>
              <a:solidFill>
                <a:srgbClr val="4A86E8"/>
              </a:solidFill>
              <a:ln w="3175">
                <a:noFill/>
              </a:ln>
              <a:effectLst>
                <a:outerShdw dist="35921" dir="2700000" algn="br">
                  <a:prstClr val="black"/>
                </a:outerShdw>
              </a:effectLst>
            </c:spPr>
          </c:dPt>
          <c:dPt>
            <c:idx val="1"/>
            <c:invertIfNegative val="1"/>
            <c:spPr>
              <a:solidFill>
                <a:srgbClr val="4A86E8"/>
              </a:solidFill>
              <a:ln w="3175">
                <a:noFill/>
              </a:ln>
              <a:effectLst>
                <a:outerShdw dist="35921" dir="2700000" algn="br">
                  <a:prstClr val="black"/>
                </a:outerShdw>
              </a:effectLst>
            </c:spPr>
          </c:dPt>
          <c:dPt>
            <c:idx val="2"/>
            <c:invertIfNegative val="1"/>
            <c:spPr>
              <a:solidFill>
                <a:srgbClr val="4A86E8"/>
              </a:solidFill>
              <a:ln w="3175">
                <a:noFill/>
              </a:ln>
              <a:effectLst>
                <a:outerShdw dist="35921" dir="2700000" algn="br">
                  <a:prstClr val="black"/>
                </a:outerShdw>
              </a:effectLst>
            </c:spPr>
          </c:dPt>
          <c:dPt>
            <c:idx val="3"/>
            <c:invertIfNegative val="1"/>
            <c:spPr>
              <a:solidFill>
                <a:srgbClr val="4A86E8"/>
              </a:solidFill>
              <a:ln w="3175">
                <a:noFill/>
              </a:ln>
              <a:effectLst>
                <a:outerShdw dist="35921" dir="2700000" algn="br">
                  <a:prstClr val="black"/>
                </a:outerShdw>
              </a:effectLst>
            </c:spPr>
          </c:dPt>
          <c:dPt>
            <c:idx val="4"/>
            <c:invertIfNegative val="1"/>
            <c:spPr>
              <a:solidFill>
                <a:srgbClr val="4A86E8"/>
              </a:solidFill>
              <a:ln w="3175">
                <a:noFill/>
              </a:ln>
              <a:effectLst>
                <a:outerShdw dist="35921" dir="2700000" algn="br">
                  <a:prstClr val="black"/>
                </a:outerShdw>
              </a:effectLst>
            </c:spPr>
          </c:dPt>
          <c:cat>
            <c:strRef>
              <c:f>'Perf. Data Month1'!$A$14:$A$18</c:f>
              <c:strCache/>
            </c:strRef>
          </c:cat>
          <c:val>
            <c:numRef>
              <c:f>'Perf. Data Month1'!$B$14:$B$18</c:f>
              <c:numCache/>
            </c:numRef>
          </c:val>
        </c:ser>
        <c:axId val="47197902"/>
        <c:axId val="22127935"/>
      </c:barChart>
      <c:catAx>
        <c:axId val="47197902"/>
        <c:scaling>
          <c:orientation val="minMax"/>
        </c:scaling>
        <c:axPos val="b"/>
        <c:delete val="1"/>
        <c:majorTickMark val="cross"/>
        <c:minorTickMark val="cross"/>
        <c:tickLblPos val="nextTo"/>
        <c:crossAx val="22127935"/>
        <c:crosses val="autoZero"/>
        <c:auto val="1"/>
        <c:lblOffset val="100"/>
        <c:tickLblSkip val="1"/>
        <c:noMultiLvlLbl val="0"/>
      </c:catAx>
      <c:valAx>
        <c:axId val="22127935"/>
        <c:scaling>
          <c:orientation val="minMax"/>
          <c:max val="1"/>
        </c:scaling>
        <c:axPos val="l"/>
        <c:majorGridlines>
          <c:spPr>
            <a:ln w="3175">
              <a:solidFill>
                <a:srgbClr val="808080"/>
              </a:solidFill>
            </a:ln>
          </c:spPr>
        </c:majorGridlines>
        <c:delete val="0"/>
        <c:numFmt formatCode="General" sourceLinked="1"/>
        <c:majorTickMark val="cross"/>
        <c:minorTickMark val="cross"/>
        <c:tickLblPos val="nextTo"/>
        <c:spPr>
          <a:ln w="3175">
            <a:noFill/>
          </a:ln>
        </c:spPr>
        <c:crossAx val="47197902"/>
        <c:crossesAt val="1"/>
        <c:crossBetween val="between"/>
        <c:dispUnits/>
      </c:valAx>
      <c:dTable>
        <c:showHorzBorder val="1"/>
        <c:showVertBorder val="1"/>
        <c:showOutline val="1"/>
        <c:showKeys val="0"/>
        <c:spPr>
          <a:ln w="3175">
            <a:solidFill>
              <a:srgbClr val="808080"/>
            </a:solidFill>
          </a:ln>
        </c:spPr>
      </c:dTable>
      <c:spPr>
        <a:solidFill>
          <a:srgbClr val="FFFFFF"/>
        </a:solidFill>
        <a:ln w="3175">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600" b="1" i="0" u="none" baseline="0">
                <a:solidFill>
                  <a:srgbClr val="000000"/>
                </a:solidFill>
              </a:rPr>
              <a:t>Medications</a:t>
            </a:r>
          </a:p>
        </c:rich>
      </c:tx>
      <c:layout>
        <c:manualLayout>
          <c:xMode val="factor"/>
          <c:yMode val="factor"/>
          <c:x val="-0.0015"/>
          <c:y val="-0.012"/>
        </c:manualLayout>
      </c:layout>
      <c:spPr>
        <a:noFill/>
        <a:ln w="3175">
          <a:noFill/>
        </a:ln>
      </c:spPr>
    </c:title>
    <c:plotArea>
      <c:layout>
        <c:manualLayout>
          <c:xMode val="edge"/>
          <c:yMode val="edge"/>
          <c:x val="0.0015"/>
          <c:y val="0.0865"/>
          <c:w val="0.9655"/>
          <c:h val="0.8455"/>
        </c:manualLayout>
      </c:layout>
      <c:barChart>
        <c:barDir val="col"/>
        <c:grouping val="clustered"/>
        <c:varyColors val="1"/>
        <c:ser>
          <c:idx val="0"/>
          <c:order val="0"/>
          <c:spPr>
            <a:solidFill>
              <a:srgbClr val="4684EE"/>
            </a:solidFill>
            <a:ln w="3175">
              <a:noFill/>
            </a:ln>
            <a:effectLst>
              <a:outerShdw dist="35921" dir="2700000" algn="br">
                <a:prstClr val="black"/>
              </a:outerShdw>
            </a:effectLst>
          </c:spPr>
          <c:invertIfNegative val="1"/>
          <c:extLst>
            <c:ext xmlns:c14="http://schemas.microsoft.com/office/drawing/2007/8/2/chart" uri="{6F2FDCE9-48DA-4B69-8628-5D25D57E5C99}">
              <c14:invertSolidFillFmt>
                <c14:spPr>
                  <a:solidFill>
                    <a:srgbClr val="FFFFFF"/>
                  </a:solidFill>
                </c14:spPr>
              </c14:invertSolidFillFmt>
            </c:ext>
          </c:extLst>
          <c:dPt>
            <c:idx val="0"/>
            <c:invertIfNegative val="1"/>
            <c:spPr>
              <a:solidFill>
                <a:srgbClr val="4684EE"/>
              </a:solidFill>
              <a:ln w="3175">
                <a:noFill/>
              </a:ln>
              <a:effectLst>
                <a:outerShdw dist="35921" dir="2700000" algn="br">
                  <a:prstClr val="black"/>
                </a:outerShdw>
              </a:effectLst>
            </c:spPr>
          </c:dPt>
          <c:dPt>
            <c:idx val="1"/>
            <c:invertIfNegative val="1"/>
            <c:spPr>
              <a:solidFill>
                <a:srgbClr val="4684EE"/>
              </a:solidFill>
              <a:ln w="3175">
                <a:noFill/>
              </a:ln>
              <a:effectLst>
                <a:outerShdw dist="35921" dir="2700000" algn="br">
                  <a:prstClr val="black"/>
                </a:outerShdw>
              </a:effectLst>
            </c:spPr>
          </c:dPt>
          <c:dPt>
            <c:idx val="2"/>
            <c:invertIfNegative val="1"/>
            <c:spPr>
              <a:solidFill>
                <a:srgbClr val="4684EE"/>
              </a:solidFill>
              <a:ln w="3175">
                <a:noFill/>
              </a:ln>
              <a:effectLst>
                <a:outerShdw dist="35921" dir="2700000" algn="br">
                  <a:prstClr val="black"/>
                </a:outerShdw>
              </a:effectLst>
            </c:spPr>
          </c:dPt>
          <c:dPt>
            <c:idx val="3"/>
            <c:invertIfNegative val="1"/>
            <c:spPr>
              <a:solidFill>
                <a:srgbClr val="4684EE"/>
              </a:solidFill>
              <a:ln w="3175">
                <a:noFill/>
              </a:ln>
              <a:effectLst>
                <a:outerShdw dist="35921" dir="2700000" algn="br">
                  <a:prstClr val="black"/>
                </a:outerShdw>
              </a:effectLst>
            </c:spPr>
          </c:dPt>
          <c:dPt>
            <c:idx val="4"/>
            <c:invertIfNegative val="1"/>
            <c:spPr>
              <a:solidFill>
                <a:srgbClr val="4684EE"/>
              </a:solidFill>
              <a:ln w="3175">
                <a:noFill/>
              </a:ln>
              <a:effectLst>
                <a:outerShdw dist="35921" dir="2700000" algn="br">
                  <a:prstClr val="black"/>
                </a:outerShdw>
              </a:effectLst>
            </c:spPr>
          </c:dPt>
          <c:cat>
            <c:strRef>
              <c:f>'Perf. Data Month1'!$A$33:$A$37</c:f>
              <c:strCache/>
            </c:strRef>
          </c:cat>
          <c:val>
            <c:numRef>
              <c:f>'Perf. Data Month1'!$B$33:$B$37</c:f>
              <c:numCache/>
            </c:numRef>
          </c:val>
        </c:ser>
        <c:axId val="64933688"/>
        <c:axId val="47532281"/>
      </c:barChart>
      <c:catAx>
        <c:axId val="64933688"/>
        <c:scaling>
          <c:orientation val="minMax"/>
        </c:scaling>
        <c:axPos val="b"/>
        <c:delete val="1"/>
        <c:majorTickMark val="cross"/>
        <c:minorTickMark val="cross"/>
        <c:tickLblPos val="nextTo"/>
        <c:crossAx val="47532281"/>
        <c:crosses val="autoZero"/>
        <c:auto val="1"/>
        <c:lblOffset val="100"/>
        <c:tickLblSkip val="1"/>
        <c:noMultiLvlLbl val="0"/>
      </c:catAx>
      <c:valAx>
        <c:axId val="47532281"/>
        <c:scaling>
          <c:orientation val="minMax"/>
          <c:max val="1"/>
        </c:scaling>
        <c:axPos val="l"/>
        <c:majorGridlines>
          <c:spPr>
            <a:ln w="3175">
              <a:solidFill>
                <a:srgbClr val="808080"/>
              </a:solidFill>
            </a:ln>
          </c:spPr>
        </c:majorGridlines>
        <c:delete val="0"/>
        <c:numFmt formatCode="General" sourceLinked="1"/>
        <c:majorTickMark val="cross"/>
        <c:minorTickMark val="cross"/>
        <c:tickLblPos val="nextTo"/>
        <c:spPr>
          <a:ln w="3175">
            <a:noFill/>
          </a:ln>
        </c:spPr>
        <c:crossAx val="64933688"/>
        <c:crossesAt val="1"/>
        <c:crossBetween val="between"/>
        <c:dispUnits/>
      </c:valAx>
      <c:dTable>
        <c:showHorzBorder val="1"/>
        <c:showVertBorder val="1"/>
        <c:showOutline val="1"/>
        <c:showKeys val="0"/>
        <c:spPr>
          <a:ln w="3175">
            <a:solidFill>
              <a:srgbClr val="808080"/>
            </a:solidFill>
          </a:ln>
        </c:spPr>
      </c:dTable>
      <c:spPr>
        <a:solidFill>
          <a:srgbClr val="FFFFFF"/>
        </a:solidFill>
        <a:ln w="3175">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600" b="1" i="0" u="none" baseline="0">
                <a:solidFill>
                  <a:srgbClr val="000000"/>
                </a:solidFill>
              </a:rPr>
              <a:t>CKD on Problem List?</a:t>
            </a:r>
          </a:p>
        </c:rich>
      </c:tx>
      <c:layout>
        <c:manualLayout>
          <c:xMode val="factor"/>
          <c:yMode val="factor"/>
          <c:x val="-0.003"/>
          <c:y val="0"/>
        </c:manualLayout>
      </c:layout>
      <c:spPr>
        <a:noFill/>
        <a:ln w="3175">
          <a:noFill/>
        </a:ln>
      </c:spPr>
    </c:title>
    <c:view3D>
      <c:rotX val="15"/>
      <c:hPercent val="100"/>
      <c:rotY val="0"/>
      <c:depthPercent val="100"/>
      <c:rAngAx val="1"/>
    </c:view3D>
    <c:plotArea>
      <c:layout>
        <c:manualLayout>
          <c:xMode val="edge"/>
          <c:yMode val="edge"/>
          <c:x val="0.1045"/>
          <c:y val="0.51925"/>
          <c:w val="0.6735"/>
          <c:h val="0.3535"/>
        </c:manualLayout>
      </c:layout>
      <c:pie3DChart>
        <c:varyColors val="1"/>
        <c:ser>
          <c:idx val="0"/>
          <c:order val="0"/>
          <c:spPr>
            <a:gradFill rotWithShape="1">
              <a:gsLst>
                <a:gs pos="0">
                  <a:srgbClr val="3F80CD"/>
                </a:gs>
                <a:gs pos="100000">
                  <a:srgbClr val="9BC1FF"/>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38761D"/>
              </a:solidFill>
              <a:ln w="3175">
                <a:noFill/>
              </a:ln>
              <a:effectLst>
                <a:outerShdw dist="35921" dir="2700000" algn="br">
                  <a:prstClr val="black"/>
                </a:outerShdw>
              </a:effectLst>
            </c:spPr>
          </c:dPt>
          <c:dPt>
            <c:idx val="1"/>
            <c:spPr>
              <a:solidFill>
                <a:srgbClr val="DC3912"/>
              </a:solidFill>
              <a:ln w="3175">
                <a:noFill/>
              </a:ln>
              <a:effectLst>
                <a:outerShdw dist="35921" dir="2700000" algn="br">
                  <a:prstClr val="black"/>
                </a:outerShdw>
              </a:effectLst>
            </c:spPr>
          </c:dPt>
          <c:dPt>
            <c:idx val="2"/>
            <c:spPr>
              <a:solidFill>
                <a:srgbClr val="FF9900"/>
              </a:solidFill>
              <a:ln w="3175">
                <a:noFill/>
              </a:ln>
              <a:effectLst>
                <a:outerShdw dist="35921" dir="2700000" algn="br">
                  <a:prstClr val="black"/>
                </a:outerShdw>
              </a:effectLst>
            </c:spPr>
          </c:dPt>
          <c:dPt>
            <c:idx val="3"/>
            <c:spPr>
              <a:solidFill>
                <a:srgbClr val="109618"/>
              </a:solidFill>
              <a:ln w="3175">
                <a:noFill/>
              </a:ln>
              <a:effectLst>
                <a:outerShdw dist="35921" dir="2700000" algn="br">
                  <a:prstClr val="black"/>
                </a:outerShdw>
              </a:effectLst>
            </c:spPr>
          </c:dPt>
          <c:dPt>
            <c:idx val="4"/>
            <c:spPr>
              <a:solidFill>
                <a:srgbClr val="990099"/>
              </a:solidFill>
              <a:ln w="3175">
                <a:noFill/>
              </a:ln>
              <a:effectLst>
                <a:outerShdw dist="35921" dir="2700000" algn="br">
                  <a:prstClr val="black"/>
                </a:outerShdw>
              </a:effectLst>
            </c:spPr>
          </c:dPt>
          <c:dPt>
            <c:idx val="5"/>
            <c:spPr>
              <a:solidFill>
                <a:srgbClr val="0099C6"/>
              </a:solidFill>
              <a:ln w="3175">
                <a:noFill/>
              </a:ln>
              <a:effectLst>
                <a:outerShdw dist="35921" dir="2700000" algn="br">
                  <a:prstClr val="black"/>
                </a:outerShdw>
              </a:effectLst>
            </c:spPr>
          </c:dPt>
          <c:dPt>
            <c:idx val="6"/>
            <c:spPr>
              <a:solidFill>
                <a:srgbClr val="DD4477"/>
              </a:solidFill>
              <a:ln w="3175">
                <a:noFill/>
              </a:ln>
              <a:effectLst>
                <a:outerShdw dist="35921" dir="2700000" algn="br">
                  <a:prstClr val="black"/>
                </a:outerShdw>
              </a:effectLst>
            </c:spPr>
          </c:dPt>
          <c:dPt>
            <c:idx val="7"/>
            <c:spPr>
              <a:solidFill>
                <a:srgbClr val="66AA00"/>
              </a:solidFill>
              <a:ln w="3175">
                <a:noFill/>
              </a:ln>
              <a:effectLst>
                <a:outerShdw dist="35921" dir="2700000" algn="br">
                  <a:prstClr val="black"/>
                </a:outerShdw>
              </a:effectLst>
            </c:spPr>
          </c:dPt>
          <c:dPt>
            <c:idx val="8"/>
            <c:spPr>
              <a:solidFill>
                <a:srgbClr val="B82E2E"/>
              </a:solidFill>
              <a:ln w="3175">
                <a:noFill/>
              </a:ln>
              <a:effectLst>
                <a:outerShdw dist="35921" dir="2700000" algn="br">
                  <a:prstClr val="black"/>
                </a:outerShdw>
              </a:effectLst>
            </c:spPr>
          </c:dPt>
          <c:dPt>
            <c:idx val="9"/>
            <c:spPr>
              <a:solidFill>
                <a:srgbClr val="316395"/>
              </a:solidFill>
              <a:ln w="3175">
                <a:noFill/>
              </a:ln>
              <a:effectLst>
                <a:outerShdw dist="35921" dir="2700000" algn="br">
                  <a:prstClr val="black"/>
                </a:outerShdw>
              </a:effectLst>
            </c:spPr>
          </c:dPt>
          <c:dPt>
            <c:idx val="10"/>
            <c:spPr>
              <a:solidFill>
                <a:srgbClr val="994499"/>
              </a:solidFill>
              <a:ln w="3175">
                <a:noFill/>
              </a:ln>
              <a:effectLst>
                <a:outerShdw dist="35921" dir="2700000" algn="br">
                  <a:prstClr val="black"/>
                </a:outerShdw>
              </a:effectLst>
            </c:spPr>
          </c:dPt>
          <c:dPt>
            <c:idx val="11"/>
            <c:spPr>
              <a:solidFill>
                <a:srgbClr val="22AA99"/>
              </a:solidFill>
              <a:ln w="3175">
                <a:noFill/>
              </a:ln>
              <a:effectLst>
                <a:outerShdw dist="35921" dir="2700000" algn="br">
                  <a:prstClr val="black"/>
                </a:outerShdw>
              </a:effectLst>
            </c:spPr>
          </c:dPt>
          <c:dPt>
            <c:idx val="12"/>
            <c:spPr>
              <a:solidFill>
                <a:srgbClr val="AAAA11"/>
              </a:solidFill>
              <a:ln w="3175">
                <a:noFill/>
              </a:ln>
              <a:effectLst>
                <a:outerShdw dist="35921" dir="2700000" algn="br">
                  <a:prstClr val="black"/>
                </a:outerShdw>
              </a:effectLst>
            </c:spPr>
          </c:dPt>
          <c:dPt>
            <c:idx val="13"/>
            <c:spPr>
              <a:solidFill>
                <a:srgbClr val="6633CC"/>
              </a:solidFill>
              <a:ln w="3175">
                <a:noFill/>
              </a:ln>
              <a:effectLst>
                <a:outerShdw dist="35921" dir="2700000" algn="br">
                  <a:prstClr val="black"/>
                </a:outerShdw>
              </a:effectLst>
            </c:spPr>
          </c:dPt>
          <c:dPt>
            <c:idx val="14"/>
            <c:spPr>
              <a:solidFill>
                <a:srgbClr val="E67300"/>
              </a:solidFill>
              <a:ln w="3175">
                <a:noFill/>
              </a:ln>
              <a:effectLst>
                <a:outerShdw dist="35921" dir="2700000" algn="br">
                  <a:prstClr val="black"/>
                </a:outerShdw>
              </a:effectLst>
            </c:spPr>
          </c:dPt>
          <c:dPt>
            <c:idx val="15"/>
            <c:spPr>
              <a:solidFill>
                <a:srgbClr val="8B0707"/>
              </a:solidFill>
              <a:ln w="3175">
                <a:noFill/>
              </a:ln>
              <a:effectLst>
                <a:outerShdw dist="35921" dir="2700000" algn="br">
                  <a:prstClr val="black"/>
                </a:outerShdw>
              </a:effectLst>
            </c:spPr>
          </c:dPt>
          <c:dPt>
            <c:idx val="16"/>
            <c:spPr>
              <a:solidFill>
                <a:srgbClr val="651067"/>
              </a:solidFill>
              <a:ln w="3175">
                <a:noFill/>
              </a:ln>
              <a:effectLst>
                <a:outerShdw dist="35921" dir="2700000" algn="br">
                  <a:prstClr val="black"/>
                </a:outerShdw>
              </a:effectLst>
            </c:spPr>
          </c:dPt>
          <c:dPt>
            <c:idx val="17"/>
            <c:spPr>
              <a:solidFill>
                <a:srgbClr val="329262"/>
              </a:solidFill>
              <a:ln w="3175">
                <a:noFill/>
              </a:ln>
              <a:effectLst>
                <a:outerShdw dist="35921" dir="2700000" algn="br">
                  <a:prstClr val="black"/>
                </a:outerShdw>
              </a:effectLst>
            </c:spPr>
          </c:dPt>
          <c:dPt>
            <c:idx val="18"/>
            <c:spPr>
              <a:solidFill>
                <a:srgbClr val="5574A6"/>
              </a:solidFill>
              <a:ln w="3175">
                <a:noFill/>
              </a:ln>
              <a:effectLst>
                <a:outerShdw dist="35921" dir="2700000" algn="br">
                  <a:prstClr val="black"/>
                </a:outerShdw>
              </a:effectLst>
            </c:spPr>
          </c:dPt>
          <c:dPt>
            <c:idx val="19"/>
            <c:spPr>
              <a:solidFill>
                <a:srgbClr val="3B3EAC"/>
              </a:solidFill>
              <a:ln w="3175">
                <a:noFill/>
              </a:ln>
              <a:effectLst>
                <a:outerShdw dist="35921" dir="2700000" algn="br">
                  <a:prstClr val="black"/>
                </a:outerShdw>
              </a:effectLst>
            </c:spPr>
          </c:dPt>
          <c:dPt>
            <c:idx val="20"/>
            <c:spPr>
              <a:solidFill>
                <a:srgbClr val="B77322"/>
              </a:solidFill>
              <a:ln w="3175">
                <a:noFill/>
              </a:ln>
              <a:effectLst>
                <a:outerShdw dist="35921" dir="2700000" algn="br">
                  <a:prstClr val="black"/>
                </a:outerShdw>
              </a:effectLst>
            </c:spPr>
          </c:dPt>
          <c:dPt>
            <c:idx val="21"/>
            <c:spPr>
              <a:solidFill>
                <a:srgbClr val="16D620"/>
              </a:solidFill>
              <a:ln w="3175">
                <a:noFill/>
              </a:ln>
              <a:effectLst>
                <a:outerShdw dist="35921" dir="2700000" algn="br">
                  <a:prstClr val="black"/>
                </a:outerShdw>
              </a:effectLst>
            </c:spPr>
          </c:dPt>
          <c:dPt>
            <c:idx val="22"/>
            <c:spPr>
              <a:solidFill>
                <a:srgbClr val="B91383"/>
              </a:solidFill>
              <a:ln w="3175">
                <a:noFill/>
              </a:ln>
              <a:effectLst>
                <a:outerShdw dist="35921" dir="2700000" algn="br">
                  <a:prstClr val="black"/>
                </a:outerShdw>
              </a:effectLst>
            </c:spPr>
          </c:dPt>
          <c:dPt>
            <c:idx val="23"/>
            <c:spPr>
              <a:solidFill>
                <a:srgbClr val="F4359E"/>
              </a:solidFill>
              <a:ln w="3175">
                <a:noFill/>
              </a:ln>
              <a:effectLst>
                <a:outerShdw dist="35921" dir="2700000" algn="br">
                  <a:prstClr val="black"/>
                </a:outerShdw>
              </a:effectLst>
            </c:spPr>
          </c:dPt>
          <c:dPt>
            <c:idx val="24"/>
            <c:spPr>
              <a:solidFill>
                <a:srgbClr val="9C5935"/>
              </a:solidFill>
              <a:ln w="3175">
                <a:noFill/>
              </a:ln>
              <a:effectLst>
                <a:outerShdw dist="35921" dir="2700000" algn="br">
                  <a:prstClr val="black"/>
                </a:outerShdw>
              </a:effectLst>
            </c:spPr>
          </c:dPt>
          <c:dPt>
            <c:idx val="25"/>
            <c:spPr>
              <a:solidFill>
                <a:srgbClr val="A9C413"/>
              </a:solidFill>
              <a:ln w="3175">
                <a:noFill/>
              </a:ln>
              <a:effectLst>
                <a:outerShdw dist="35921" dir="2700000" algn="br">
                  <a:prstClr val="black"/>
                </a:outerShdw>
              </a:effectLst>
            </c:spPr>
          </c:dPt>
          <c:dPt>
            <c:idx val="26"/>
            <c:spPr>
              <a:solidFill>
                <a:srgbClr val="2A778D"/>
              </a:solidFill>
              <a:ln w="3175">
                <a:noFill/>
              </a:ln>
              <a:effectLst>
                <a:outerShdw dist="35921" dir="2700000" algn="br">
                  <a:prstClr val="black"/>
                </a:outerShdw>
              </a:effectLst>
            </c:spPr>
          </c:dPt>
          <c:dPt>
            <c:idx val="27"/>
            <c:spPr>
              <a:solidFill>
                <a:srgbClr val="668D1C"/>
              </a:solidFill>
              <a:ln w="3175">
                <a:noFill/>
              </a:ln>
              <a:effectLst>
                <a:outerShdw dist="35921" dir="2700000" algn="br">
                  <a:prstClr val="black"/>
                </a:outerShdw>
              </a:effectLst>
            </c:spPr>
          </c:dPt>
          <c:dPt>
            <c:idx val="28"/>
            <c:spPr>
              <a:solidFill>
                <a:srgbClr val="BEA413"/>
              </a:solidFill>
              <a:ln w="3175">
                <a:noFill/>
              </a:ln>
              <a:effectLst>
                <a:outerShdw dist="35921" dir="2700000" algn="br">
                  <a:prstClr val="black"/>
                </a:outerShdw>
              </a:effectLst>
            </c:spPr>
          </c:dPt>
          <c:dPt>
            <c:idx val="29"/>
            <c:spPr>
              <a:solidFill>
                <a:srgbClr val="0C5922"/>
              </a:solidFill>
              <a:ln w="3175">
                <a:noFill/>
              </a:ln>
              <a:effectLst>
                <a:outerShdw dist="35921" dir="2700000" algn="br">
                  <a:prstClr val="black"/>
                </a:outerShdw>
              </a:effectLst>
            </c:spPr>
          </c:dPt>
          <c:dPt>
            <c:idx val="30"/>
            <c:spPr>
              <a:solidFill>
                <a:srgbClr val="743411"/>
              </a:solidFill>
              <a:ln w="3175">
                <a:noFill/>
              </a:ln>
              <a:effectLst>
                <a:outerShdw dist="35921" dir="2700000" algn="br">
                  <a:prstClr val="black"/>
                </a:outerShdw>
              </a:effectLst>
            </c:spPr>
          </c:dPt>
          <c:dLbls>
            <c:numFmt formatCode="General" sourceLinked="1"/>
            <c:showLegendKey val="0"/>
            <c:showVal val="1"/>
            <c:showBubbleSize val="0"/>
            <c:showCatName val="0"/>
            <c:showSerName val="0"/>
            <c:showLeaderLines val="1"/>
            <c:showPercent val="0"/>
          </c:dLbls>
          <c:cat>
            <c:strRef>
              <c:f>'Perf. Data Month1'!$A$30:$A$31</c:f>
              <c:strCache/>
            </c:strRef>
          </c:cat>
          <c:val>
            <c:numRef>
              <c:f>'Perf. Data Month1'!$B$30:$B$31</c:f>
              <c:numCache/>
            </c:numRef>
          </c:val>
        </c:ser>
      </c:pie3DChart>
      <c:spPr>
        <a:noFill/>
        <a:ln>
          <a:noFill/>
        </a:ln>
      </c:spPr>
    </c:plotArea>
    <c:legend>
      <c:legendPos val="r"/>
      <c:layout>
        <c:manualLayout>
          <c:xMode val="edge"/>
          <c:yMode val="edge"/>
          <c:x val="0.79625"/>
          <c:y val="0.5515"/>
          <c:w val="0.1885"/>
          <c:h val="0.3365"/>
        </c:manualLayout>
      </c:layout>
      <c:overlay val="0"/>
      <c:spPr>
        <a:noFill/>
        <a:ln w="3175">
          <a:noFill/>
        </a:ln>
      </c:spPr>
    </c:legend>
    <c:sideWall>
      <c:thickness val="0"/>
    </c:sideWall>
    <c:backWall>
      <c:thickness val="0"/>
    </c:backWall>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600" b="1" i="0" u="none" baseline="0">
                <a:solidFill>
                  <a:srgbClr val="000000"/>
                </a:solidFill>
              </a:rPr>
              <a:t>Sex</a:t>
            </a:r>
          </a:p>
        </c:rich>
      </c:tx>
      <c:layout>
        <c:manualLayout>
          <c:xMode val="factor"/>
          <c:yMode val="factor"/>
          <c:x val="-0.00625"/>
          <c:y val="0"/>
        </c:manualLayout>
      </c:layout>
      <c:spPr>
        <a:noFill/>
        <a:ln w="3175">
          <a:noFill/>
        </a:ln>
      </c:spPr>
    </c:title>
    <c:view3D>
      <c:rotX val="15"/>
      <c:hPercent val="100"/>
      <c:rotY val="0"/>
      <c:depthPercent val="100"/>
      <c:rAngAx val="1"/>
    </c:view3D>
    <c:plotArea>
      <c:layout>
        <c:manualLayout>
          <c:xMode val="edge"/>
          <c:yMode val="edge"/>
          <c:x val="0.0985"/>
          <c:y val="0.3195"/>
          <c:w val="0.5435"/>
          <c:h val="0.54275"/>
        </c:manualLayout>
      </c:layout>
      <c:pie3DChart>
        <c:varyColors val="1"/>
        <c:ser>
          <c:idx val="0"/>
          <c:order val="0"/>
          <c:spPr>
            <a:gradFill rotWithShape="1">
              <a:gsLst>
                <a:gs pos="0">
                  <a:srgbClr val="3F80CD"/>
                </a:gs>
                <a:gs pos="100000">
                  <a:srgbClr val="9BC1FF"/>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3366CC"/>
              </a:solidFill>
              <a:ln w="3175">
                <a:noFill/>
              </a:ln>
              <a:effectLst>
                <a:outerShdw dist="35921" dir="2700000" algn="br">
                  <a:prstClr val="black"/>
                </a:outerShdw>
              </a:effectLst>
            </c:spPr>
          </c:dPt>
          <c:dPt>
            <c:idx val="1"/>
            <c:spPr>
              <a:solidFill>
                <a:srgbClr val="DC3912"/>
              </a:solidFill>
              <a:ln w="3175">
                <a:noFill/>
              </a:ln>
              <a:effectLst>
                <a:outerShdw dist="35921" dir="2700000" algn="br">
                  <a:prstClr val="black"/>
                </a:outerShdw>
              </a:effectLst>
            </c:spPr>
          </c:dPt>
          <c:dPt>
            <c:idx val="2"/>
            <c:spPr>
              <a:solidFill>
                <a:srgbClr val="FF9900"/>
              </a:solidFill>
              <a:ln w="3175">
                <a:noFill/>
              </a:ln>
              <a:effectLst>
                <a:outerShdw dist="35921" dir="2700000" algn="br">
                  <a:prstClr val="black"/>
                </a:outerShdw>
              </a:effectLst>
            </c:spPr>
          </c:dPt>
          <c:dPt>
            <c:idx val="3"/>
            <c:spPr>
              <a:solidFill>
                <a:srgbClr val="109618"/>
              </a:solidFill>
              <a:ln w="3175">
                <a:noFill/>
              </a:ln>
              <a:effectLst>
                <a:outerShdw dist="35921" dir="2700000" algn="br">
                  <a:prstClr val="black"/>
                </a:outerShdw>
              </a:effectLst>
            </c:spPr>
          </c:dPt>
          <c:dPt>
            <c:idx val="4"/>
            <c:spPr>
              <a:solidFill>
                <a:srgbClr val="990099"/>
              </a:solidFill>
              <a:ln w="3175">
                <a:noFill/>
              </a:ln>
              <a:effectLst>
                <a:outerShdw dist="35921" dir="2700000" algn="br">
                  <a:prstClr val="black"/>
                </a:outerShdw>
              </a:effectLst>
            </c:spPr>
          </c:dPt>
          <c:dPt>
            <c:idx val="5"/>
            <c:spPr>
              <a:solidFill>
                <a:srgbClr val="0099C6"/>
              </a:solidFill>
              <a:ln w="3175">
                <a:noFill/>
              </a:ln>
              <a:effectLst>
                <a:outerShdw dist="35921" dir="2700000" algn="br">
                  <a:prstClr val="black"/>
                </a:outerShdw>
              </a:effectLst>
            </c:spPr>
          </c:dPt>
          <c:dPt>
            <c:idx val="6"/>
            <c:spPr>
              <a:solidFill>
                <a:srgbClr val="DD4477"/>
              </a:solidFill>
              <a:ln w="3175">
                <a:noFill/>
              </a:ln>
              <a:effectLst>
                <a:outerShdw dist="35921" dir="2700000" algn="br">
                  <a:prstClr val="black"/>
                </a:outerShdw>
              </a:effectLst>
            </c:spPr>
          </c:dPt>
          <c:dPt>
            <c:idx val="7"/>
            <c:spPr>
              <a:solidFill>
                <a:srgbClr val="66AA00"/>
              </a:solidFill>
              <a:ln w="3175">
                <a:noFill/>
              </a:ln>
              <a:effectLst>
                <a:outerShdw dist="35921" dir="2700000" algn="br">
                  <a:prstClr val="black"/>
                </a:outerShdw>
              </a:effectLst>
            </c:spPr>
          </c:dPt>
          <c:dPt>
            <c:idx val="8"/>
            <c:spPr>
              <a:solidFill>
                <a:srgbClr val="B82E2E"/>
              </a:solidFill>
              <a:ln w="3175">
                <a:noFill/>
              </a:ln>
              <a:effectLst>
                <a:outerShdw dist="35921" dir="2700000" algn="br">
                  <a:prstClr val="black"/>
                </a:outerShdw>
              </a:effectLst>
            </c:spPr>
          </c:dPt>
          <c:dPt>
            <c:idx val="9"/>
            <c:spPr>
              <a:solidFill>
                <a:srgbClr val="316395"/>
              </a:solidFill>
              <a:ln w="3175">
                <a:noFill/>
              </a:ln>
              <a:effectLst>
                <a:outerShdw dist="35921" dir="2700000" algn="br">
                  <a:prstClr val="black"/>
                </a:outerShdw>
              </a:effectLst>
            </c:spPr>
          </c:dPt>
          <c:dPt>
            <c:idx val="10"/>
            <c:spPr>
              <a:solidFill>
                <a:srgbClr val="994499"/>
              </a:solidFill>
              <a:ln w="3175">
                <a:noFill/>
              </a:ln>
              <a:effectLst>
                <a:outerShdw dist="35921" dir="2700000" algn="br">
                  <a:prstClr val="black"/>
                </a:outerShdw>
              </a:effectLst>
            </c:spPr>
          </c:dPt>
          <c:dPt>
            <c:idx val="11"/>
            <c:spPr>
              <a:solidFill>
                <a:srgbClr val="22AA99"/>
              </a:solidFill>
              <a:ln w="3175">
                <a:noFill/>
              </a:ln>
              <a:effectLst>
                <a:outerShdw dist="35921" dir="2700000" algn="br">
                  <a:prstClr val="black"/>
                </a:outerShdw>
              </a:effectLst>
            </c:spPr>
          </c:dPt>
          <c:dPt>
            <c:idx val="12"/>
            <c:spPr>
              <a:solidFill>
                <a:srgbClr val="AAAA11"/>
              </a:solidFill>
              <a:ln w="3175">
                <a:noFill/>
              </a:ln>
              <a:effectLst>
                <a:outerShdw dist="35921" dir="2700000" algn="br">
                  <a:prstClr val="black"/>
                </a:outerShdw>
              </a:effectLst>
            </c:spPr>
          </c:dPt>
          <c:dPt>
            <c:idx val="13"/>
            <c:spPr>
              <a:solidFill>
                <a:srgbClr val="6633CC"/>
              </a:solidFill>
              <a:ln w="3175">
                <a:noFill/>
              </a:ln>
              <a:effectLst>
                <a:outerShdw dist="35921" dir="2700000" algn="br">
                  <a:prstClr val="black"/>
                </a:outerShdw>
              </a:effectLst>
            </c:spPr>
          </c:dPt>
          <c:dPt>
            <c:idx val="14"/>
            <c:spPr>
              <a:solidFill>
                <a:srgbClr val="E67300"/>
              </a:solidFill>
              <a:ln w="3175">
                <a:noFill/>
              </a:ln>
              <a:effectLst>
                <a:outerShdw dist="35921" dir="2700000" algn="br">
                  <a:prstClr val="black"/>
                </a:outerShdw>
              </a:effectLst>
            </c:spPr>
          </c:dPt>
          <c:dPt>
            <c:idx val="15"/>
            <c:spPr>
              <a:solidFill>
                <a:srgbClr val="8B0707"/>
              </a:solidFill>
              <a:ln w="3175">
                <a:noFill/>
              </a:ln>
              <a:effectLst>
                <a:outerShdw dist="35921" dir="2700000" algn="br">
                  <a:prstClr val="black"/>
                </a:outerShdw>
              </a:effectLst>
            </c:spPr>
          </c:dPt>
          <c:dPt>
            <c:idx val="16"/>
            <c:spPr>
              <a:solidFill>
                <a:srgbClr val="651067"/>
              </a:solidFill>
              <a:ln w="3175">
                <a:noFill/>
              </a:ln>
              <a:effectLst>
                <a:outerShdw dist="35921" dir="2700000" algn="br">
                  <a:prstClr val="black"/>
                </a:outerShdw>
              </a:effectLst>
            </c:spPr>
          </c:dPt>
          <c:dPt>
            <c:idx val="17"/>
            <c:spPr>
              <a:solidFill>
                <a:srgbClr val="329262"/>
              </a:solidFill>
              <a:ln w="3175">
                <a:noFill/>
              </a:ln>
              <a:effectLst>
                <a:outerShdw dist="35921" dir="2700000" algn="br">
                  <a:prstClr val="black"/>
                </a:outerShdw>
              </a:effectLst>
            </c:spPr>
          </c:dPt>
          <c:dPt>
            <c:idx val="18"/>
            <c:spPr>
              <a:solidFill>
                <a:srgbClr val="5574A6"/>
              </a:solidFill>
              <a:ln w="3175">
                <a:noFill/>
              </a:ln>
              <a:effectLst>
                <a:outerShdw dist="35921" dir="2700000" algn="br">
                  <a:prstClr val="black"/>
                </a:outerShdw>
              </a:effectLst>
            </c:spPr>
          </c:dPt>
          <c:dPt>
            <c:idx val="19"/>
            <c:spPr>
              <a:solidFill>
                <a:srgbClr val="3B3EAC"/>
              </a:solidFill>
              <a:ln w="3175">
                <a:noFill/>
              </a:ln>
              <a:effectLst>
                <a:outerShdw dist="35921" dir="2700000" algn="br">
                  <a:prstClr val="black"/>
                </a:outerShdw>
              </a:effectLst>
            </c:spPr>
          </c:dPt>
          <c:dPt>
            <c:idx val="20"/>
            <c:spPr>
              <a:solidFill>
                <a:srgbClr val="B77322"/>
              </a:solidFill>
              <a:ln w="3175">
                <a:noFill/>
              </a:ln>
              <a:effectLst>
                <a:outerShdw dist="35921" dir="2700000" algn="br">
                  <a:prstClr val="black"/>
                </a:outerShdw>
              </a:effectLst>
            </c:spPr>
          </c:dPt>
          <c:dPt>
            <c:idx val="21"/>
            <c:spPr>
              <a:solidFill>
                <a:srgbClr val="16D620"/>
              </a:solidFill>
              <a:ln w="3175">
                <a:noFill/>
              </a:ln>
              <a:effectLst>
                <a:outerShdw dist="35921" dir="2700000" algn="br">
                  <a:prstClr val="black"/>
                </a:outerShdw>
              </a:effectLst>
            </c:spPr>
          </c:dPt>
          <c:dPt>
            <c:idx val="22"/>
            <c:spPr>
              <a:solidFill>
                <a:srgbClr val="B91383"/>
              </a:solidFill>
              <a:ln w="3175">
                <a:noFill/>
              </a:ln>
              <a:effectLst>
                <a:outerShdw dist="35921" dir="2700000" algn="br">
                  <a:prstClr val="black"/>
                </a:outerShdw>
              </a:effectLst>
            </c:spPr>
          </c:dPt>
          <c:dPt>
            <c:idx val="23"/>
            <c:spPr>
              <a:solidFill>
                <a:srgbClr val="F4359E"/>
              </a:solidFill>
              <a:ln w="3175">
                <a:noFill/>
              </a:ln>
              <a:effectLst>
                <a:outerShdw dist="35921" dir="2700000" algn="br">
                  <a:prstClr val="black"/>
                </a:outerShdw>
              </a:effectLst>
            </c:spPr>
          </c:dPt>
          <c:dPt>
            <c:idx val="24"/>
            <c:spPr>
              <a:solidFill>
                <a:srgbClr val="9C5935"/>
              </a:solidFill>
              <a:ln w="3175">
                <a:noFill/>
              </a:ln>
              <a:effectLst>
                <a:outerShdw dist="35921" dir="2700000" algn="br">
                  <a:prstClr val="black"/>
                </a:outerShdw>
              </a:effectLst>
            </c:spPr>
          </c:dPt>
          <c:dPt>
            <c:idx val="25"/>
            <c:spPr>
              <a:solidFill>
                <a:srgbClr val="A9C413"/>
              </a:solidFill>
              <a:ln w="3175">
                <a:noFill/>
              </a:ln>
              <a:effectLst>
                <a:outerShdw dist="35921" dir="2700000" algn="br">
                  <a:prstClr val="black"/>
                </a:outerShdw>
              </a:effectLst>
            </c:spPr>
          </c:dPt>
          <c:dPt>
            <c:idx val="26"/>
            <c:spPr>
              <a:solidFill>
                <a:srgbClr val="2A778D"/>
              </a:solidFill>
              <a:ln w="3175">
                <a:noFill/>
              </a:ln>
              <a:effectLst>
                <a:outerShdw dist="35921" dir="2700000" algn="br">
                  <a:prstClr val="black"/>
                </a:outerShdw>
              </a:effectLst>
            </c:spPr>
          </c:dPt>
          <c:dPt>
            <c:idx val="27"/>
            <c:spPr>
              <a:solidFill>
                <a:srgbClr val="668D1C"/>
              </a:solidFill>
              <a:ln w="3175">
                <a:noFill/>
              </a:ln>
              <a:effectLst>
                <a:outerShdw dist="35921" dir="2700000" algn="br">
                  <a:prstClr val="black"/>
                </a:outerShdw>
              </a:effectLst>
            </c:spPr>
          </c:dPt>
          <c:dPt>
            <c:idx val="28"/>
            <c:spPr>
              <a:solidFill>
                <a:srgbClr val="BEA413"/>
              </a:solidFill>
              <a:ln w="3175">
                <a:noFill/>
              </a:ln>
              <a:effectLst>
                <a:outerShdw dist="35921" dir="2700000" algn="br">
                  <a:prstClr val="black"/>
                </a:outerShdw>
              </a:effectLst>
            </c:spPr>
          </c:dPt>
          <c:dPt>
            <c:idx val="29"/>
            <c:spPr>
              <a:solidFill>
                <a:srgbClr val="0C5922"/>
              </a:solidFill>
              <a:ln w="3175">
                <a:noFill/>
              </a:ln>
              <a:effectLst>
                <a:outerShdw dist="35921" dir="2700000" algn="br">
                  <a:prstClr val="black"/>
                </a:outerShdw>
              </a:effectLst>
            </c:spPr>
          </c:dPt>
          <c:dPt>
            <c:idx val="30"/>
            <c:spPr>
              <a:solidFill>
                <a:srgbClr val="743411"/>
              </a:solidFill>
              <a:ln w="3175">
                <a:noFill/>
              </a:ln>
              <a:effectLst>
                <a:outerShdw dist="35921" dir="2700000" algn="br">
                  <a:prstClr val="black"/>
                </a:outerShdw>
              </a:effectLst>
            </c:spPr>
          </c:dPt>
          <c:dLbls>
            <c:numFmt formatCode="General" sourceLinked="1"/>
            <c:showLegendKey val="0"/>
            <c:showVal val="1"/>
            <c:showBubbleSize val="0"/>
            <c:showCatName val="0"/>
            <c:showSerName val="0"/>
            <c:showLeaderLines val="1"/>
            <c:showPercent val="0"/>
          </c:dLbls>
          <c:cat>
            <c:strRef>
              <c:f>'Perf. Data Month1'!$A$5:$A$6</c:f>
              <c:strCache/>
            </c:strRef>
          </c:cat>
          <c:val>
            <c:numRef>
              <c:f>'Perf. Data Month1'!$B$5:$B$6</c:f>
              <c:numCache/>
            </c:numRef>
          </c:val>
        </c:ser>
      </c:pie3DChart>
      <c:spPr>
        <a:noFill/>
        <a:ln>
          <a:noFill/>
        </a:ln>
      </c:spPr>
    </c:plotArea>
    <c:legend>
      <c:legendPos val="r"/>
      <c:layout>
        <c:manualLayout>
          <c:xMode val="edge"/>
          <c:yMode val="edge"/>
          <c:x val="0.69625"/>
          <c:y val="0.45825"/>
          <c:w val="0.28825"/>
          <c:h val="0.33325"/>
        </c:manualLayout>
      </c:layout>
      <c:overlay val="0"/>
      <c:spPr>
        <a:noFill/>
        <a:ln w="3175">
          <a:noFill/>
        </a:ln>
      </c:spPr>
    </c:legend>
    <c:sideWall>
      <c:thickness val="0"/>
    </c:sideWall>
    <c:backWall>
      <c:thickness val="0"/>
    </c:backWall>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chart" Target="/xl/charts/chart11.xml" /><Relationship Id="rId3" Type="http://schemas.openxmlformats.org/officeDocument/2006/relationships/chart" Target="/xl/charts/chart12.xml" /><Relationship Id="rId4" Type="http://schemas.openxmlformats.org/officeDocument/2006/relationships/chart" Target="/xl/charts/chart13.xml" /><Relationship Id="rId5" Type="http://schemas.openxmlformats.org/officeDocument/2006/relationships/chart" Target="/xl/charts/chart14.xml" /><Relationship Id="rId6" Type="http://schemas.openxmlformats.org/officeDocument/2006/relationships/chart" Target="/xl/charts/chart15.xml" /><Relationship Id="rId7" Type="http://schemas.openxmlformats.org/officeDocument/2006/relationships/chart" Target="/xl/charts/chart16.xml" /><Relationship Id="rId8" Type="http://schemas.openxmlformats.org/officeDocument/2006/relationships/chart" Target="/xl/charts/chart17.xml" /><Relationship Id="rId9" Type="http://schemas.openxmlformats.org/officeDocument/2006/relationships/chart" Target="/xl/charts/chart1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142875</xdr:colOff>
      <xdr:row>6</xdr:row>
      <xdr:rowOff>66675</xdr:rowOff>
    </xdr:from>
    <xdr:to>
      <xdr:col>9</xdr:col>
      <xdr:colOff>657225</xdr:colOff>
      <xdr:row>20</xdr:row>
      <xdr:rowOff>76200</xdr:rowOff>
    </xdr:to>
    <xdr:sp>
      <xdr:nvSpPr>
        <xdr:cNvPr id="1" name="Rectangle 1"/>
        <xdr:cNvSpPr>
          <a:spLocks/>
        </xdr:cNvSpPr>
      </xdr:nvSpPr>
      <xdr:spPr>
        <a:xfrm>
          <a:off x="3752850" y="1666875"/>
          <a:ext cx="9248775" cy="2295525"/>
        </a:xfrm>
        <a:prstGeom prst="rect">
          <a:avLst/>
        </a:prstGeom>
        <a:gradFill rotWithShape="1">
          <a:gsLst>
            <a:gs pos="0">
              <a:srgbClr val="3F80CD"/>
            </a:gs>
            <a:gs pos="100000">
              <a:srgbClr val="9BC1FF"/>
            </a:gs>
          </a:gsLst>
          <a:lin ang="5400000" scaled="1"/>
        </a:gradFill>
        <a:ln w="9525" cmpd="sng">
          <a:solidFill>
            <a:srgbClr val="4A7EBB"/>
          </a:solidFill>
          <a:headEnd type="none"/>
          <a:tailEnd type="none"/>
        </a:ln>
      </xdr:spPr>
      <xdr:txBody>
        <a:bodyPr vertOverflow="clip" wrap="square" anchor="ctr"/>
        <a:p>
          <a:pPr algn="ctr">
            <a:defRPr/>
          </a:pPr>
          <a:r>
            <a:rPr lang="en-US" cap="none" sz="3200" b="0" i="0" u="none" baseline="0">
              <a:solidFill>
                <a:srgbClr val="FFFFFF"/>
              </a:solidFill>
            </a:rPr>
            <a:t>Insert screen shots from Results Portal here...</a:t>
          </a:r>
        </a:p>
      </xdr:txBody>
    </xdr:sp>
    <xdr:clientData/>
  </xdr:twoCellAnchor>
  <xdr:twoCellAnchor>
    <xdr:from>
      <xdr:col>2</xdr:col>
      <xdr:colOff>161925</xdr:colOff>
      <xdr:row>20</xdr:row>
      <xdr:rowOff>133350</xdr:rowOff>
    </xdr:from>
    <xdr:to>
      <xdr:col>9</xdr:col>
      <xdr:colOff>666750</xdr:colOff>
      <xdr:row>44</xdr:row>
      <xdr:rowOff>47625</xdr:rowOff>
    </xdr:to>
    <xdr:sp>
      <xdr:nvSpPr>
        <xdr:cNvPr id="2" name="Rectangle 4"/>
        <xdr:cNvSpPr>
          <a:spLocks/>
        </xdr:cNvSpPr>
      </xdr:nvSpPr>
      <xdr:spPr>
        <a:xfrm>
          <a:off x="3771900" y="4019550"/>
          <a:ext cx="9239250" cy="3571875"/>
        </a:xfrm>
        <a:prstGeom prst="rect">
          <a:avLst/>
        </a:prstGeom>
        <a:gradFill rotWithShape="1">
          <a:gsLst>
            <a:gs pos="0">
              <a:srgbClr val="3F80CD"/>
            </a:gs>
            <a:gs pos="100000">
              <a:srgbClr val="9BC1FF"/>
            </a:gs>
          </a:gsLst>
          <a:lin ang="5400000" scaled="1"/>
        </a:gradFill>
        <a:ln w="9525" cmpd="sng">
          <a:solidFill>
            <a:srgbClr val="4A7EBB"/>
          </a:solidFill>
          <a:headEnd type="none"/>
          <a:tailEnd type="none"/>
        </a:ln>
      </xdr:spPr>
      <xdr:txBody>
        <a:bodyPr vertOverflow="clip" wrap="square" anchor="ctr"/>
        <a:p>
          <a:pPr algn="ctr">
            <a:defRPr/>
          </a:pPr>
          <a:r>
            <a:rPr lang="en-US" cap="none" sz="3200" b="0" i="0" u="none" baseline="0">
              <a:solidFill>
                <a:srgbClr val="FFFFFF"/>
              </a:solidFill>
            </a:rPr>
            <a:t>Insert screen shots from Results Portal here...</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228600</xdr:colOff>
      <xdr:row>4</xdr:row>
      <xdr:rowOff>190500</xdr:rowOff>
    </xdr:from>
    <xdr:to>
      <xdr:col>13</xdr:col>
      <xdr:colOff>571500</xdr:colOff>
      <xdr:row>27</xdr:row>
      <xdr:rowOff>85725</xdr:rowOff>
    </xdr:to>
    <xdr:sp>
      <xdr:nvSpPr>
        <xdr:cNvPr id="1" name="Rectangle 7"/>
        <xdr:cNvSpPr>
          <a:spLocks/>
        </xdr:cNvSpPr>
      </xdr:nvSpPr>
      <xdr:spPr>
        <a:xfrm>
          <a:off x="3076575" y="1400175"/>
          <a:ext cx="9201150" cy="3695700"/>
        </a:xfrm>
        <a:prstGeom prst="rect">
          <a:avLst/>
        </a:prstGeom>
        <a:gradFill rotWithShape="1">
          <a:gsLst>
            <a:gs pos="0">
              <a:srgbClr val="3F80CD"/>
            </a:gs>
            <a:gs pos="100000">
              <a:srgbClr val="9BC1FF"/>
            </a:gs>
          </a:gsLst>
          <a:lin ang="5400000" scaled="1"/>
        </a:gradFill>
        <a:ln w="9525" cmpd="sng">
          <a:solidFill>
            <a:srgbClr val="4A7EBB"/>
          </a:solidFill>
          <a:headEnd type="none"/>
          <a:tailEnd type="none"/>
        </a:ln>
      </xdr:spPr>
      <xdr:txBody>
        <a:bodyPr vertOverflow="clip" wrap="square" anchor="ctr"/>
        <a:p>
          <a:pPr algn="ctr">
            <a:defRPr/>
          </a:pPr>
          <a:r>
            <a:rPr lang="en-US" cap="none" sz="3200" b="0" i="0" u="none" baseline="0">
              <a:solidFill>
                <a:srgbClr val="FFFFFF"/>
              </a:solidFill>
            </a:rPr>
            <a:t>Insert screen shots from Results Portal here...</a:t>
          </a:r>
        </a:p>
      </xdr:txBody>
    </xdr:sp>
    <xdr:clientData/>
  </xdr:twoCellAnchor>
  <xdr:twoCellAnchor>
    <xdr:from>
      <xdr:col>1</xdr:col>
      <xdr:colOff>238125</xdr:colOff>
      <xdr:row>27</xdr:row>
      <xdr:rowOff>152400</xdr:rowOff>
    </xdr:from>
    <xdr:to>
      <xdr:col>13</xdr:col>
      <xdr:colOff>590550</xdr:colOff>
      <xdr:row>51</xdr:row>
      <xdr:rowOff>76200</xdr:rowOff>
    </xdr:to>
    <xdr:sp>
      <xdr:nvSpPr>
        <xdr:cNvPr id="2" name="Rectangle 8"/>
        <xdr:cNvSpPr>
          <a:spLocks/>
        </xdr:cNvSpPr>
      </xdr:nvSpPr>
      <xdr:spPr>
        <a:xfrm>
          <a:off x="3086100" y="5162550"/>
          <a:ext cx="9210675" cy="3810000"/>
        </a:xfrm>
        <a:prstGeom prst="rect">
          <a:avLst/>
        </a:prstGeom>
        <a:gradFill rotWithShape="1">
          <a:gsLst>
            <a:gs pos="0">
              <a:srgbClr val="3F80CD"/>
            </a:gs>
            <a:gs pos="100000">
              <a:srgbClr val="9BC1FF"/>
            </a:gs>
          </a:gsLst>
          <a:lin ang="5400000" scaled="1"/>
        </a:gradFill>
        <a:ln w="9525" cmpd="sng">
          <a:solidFill>
            <a:srgbClr val="4A7EBB"/>
          </a:solidFill>
          <a:headEnd type="none"/>
          <a:tailEnd type="none"/>
        </a:ln>
      </xdr:spPr>
      <xdr:txBody>
        <a:bodyPr vertOverflow="clip" wrap="square" anchor="ctr"/>
        <a:p>
          <a:pPr algn="ctr">
            <a:defRPr/>
          </a:pPr>
          <a:r>
            <a:rPr lang="en-US" cap="none" sz="3200" b="0" i="0" u="none" baseline="0">
              <a:solidFill>
                <a:srgbClr val="FFFFFF"/>
              </a:solidFill>
            </a:rPr>
            <a:t>Insert screen shots from Results Portal here...</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19050</xdr:colOff>
      <xdr:row>23</xdr:row>
      <xdr:rowOff>114300</xdr:rowOff>
    </xdr:from>
    <xdr:ext cx="4076700" cy="2419350"/>
    <xdr:graphicFrame>
      <xdr:nvGraphicFramePr>
        <xdr:cNvPr id="1" name="Chart 1"/>
        <xdr:cNvGraphicFramePr/>
      </xdr:nvGraphicFramePr>
      <xdr:xfrm>
        <a:off x="3238500" y="5886450"/>
        <a:ext cx="4076700" cy="2419350"/>
      </xdr:xfrm>
      <a:graphic>
        <a:graphicData uri="http://schemas.openxmlformats.org/drawingml/2006/chart">
          <c:chart xmlns:c="http://schemas.openxmlformats.org/drawingml/2006/chart" r:id="rId1"/>
        </a:graphicData>
      </a:graphic>
    </xdr:graphicFrame>
    <xdr:clientData fLocksWithSheet="0" fPrintsWithSheet="0"/>
  </xdr:oneCellAnchor>
  <xdr:oneCellAnchor>
    <xdr:from>
      <xdr:col>4</xdr:col>
      <xdr:colOff>28575</xdr:colOff>
      <xdr:row>31</xdr:row>
      <xdr:rowOff>133350</xdr:rowOff>
    </xdr:from>
    <xdr:ext cx="5534025" cy="4257675"/>
    <xdr:graphicFrame>
      <xdr:nvGraphicFramePr>
        <xdr:cNvPr id="2" name="Chart 2"/>
        <xdr:cNvGraphicFramePr/>
      </xdr:nvGraphicFramePr>
      <xdr:xfrm>
        <a:off x="3248025" y="8410575"/>
        <a:ext cx="5534025" cy="4257675"/>
      </xdr:xfrm>
      <a:graphic>
        <a:graphicData uri="http://schemas.openxmlformats.org/drawingml/2006/chart">
          <c:chart xmlns:c="http://schemas.openxmlformats.org/drawingml/2006/chart" r:id="rId2"/>
        </a:graphicData>
      </a:graphic>
    </xdr:graphicFrame>
    <xdr:clientData fLocksWithSheet="0" fPrintsWithSheet="0"/>
  </xdr:oneCellAnchor>
  <xdr:oneCellAnchor>
    <xdr:from>
      <xdr:col>4</xdr:col>
      <xdr:colOff>9525</xdr:colOff>
      <xdr:row>3</xdr:row>
      <xdr:rowOff>9525</xdr:rowOff>
    </xdr:from>
    <xdr:ext cx="4343400" cy="2686050"/>
    <xdr:graphicFrame>
      <xdr:nvGraphicFramePr>
        <xdr:cNvPr id="3" name="Chart 3"/>
        <xdr:cNvGraphicFramePr/>
      </xdr:nvGraphicFramePr>
      <xdr:xfrm>
        <a:off x="3228975" y="981075"/>
        <a:ext cx="4343400" cy="2686050"/>
      </xdr:xfrm>
      <a:graphic>
        <a:graphicData uri="http://schemas.openxmlformats.org/drawingml/2006/chart">
          <c:chart xmlns:c="http://schemas.openxmlformats.org/drawingml/2006/chart" r:id="rId3"/>
        </a:graphicData>
      </a:graphic>
    </xdr:graphicFrame>
    <xdr:clientData fLocksWithSheet="0" fPrintsWithSheet="0"/>
  </xdr:oneCellAnchor>
  <xdr:oneCellAnchor>
    <xdr:from>
      <xdr:col>4</xdr:col>
      <xdr:colOff>19050</xdr:colOff>
      <xdr:row>48</xdr:row>
      <xdr:rowOff>9525</xdr:rowOff>
    </xdr:from>
    <xdr:ext cx="3848100" cy="2943225"/>
    <xdr:graphicFrame>
      <xdr:nvGraphicFramePr>
        <xdr:cNvPr id="4" name="Chart 4"/>
        <xdr:cNvGraphicFramePr/>
      </xdr:nvGraphicFramePr>
      <xdr:xfrm>
        <a:off x="3238500" y="12896850"/>
        <a:ext cx="3848100" cy="2943225"/>
      </xdr:xfrm>
      <a:graphic>
        <a:graphicData uri="http://schemas.openxmlformats.org/drawingml/2006/chart">
          <c:chart xmlns:c="http://schemas.openxmlformats.org/drawingml/2006/chart" r:id="rId4"/>
        </a:graphicData>
      </a:graphic>
    </xdr:graphicFrame>
    <xdr:clientData fLocksWithSheet="0" fPrintsWithSheet="0"/>
  </xdr:oneCellAnchor>
  <xdr:oneCellAnchor>
    <xdr:from>
      <xdr:col>8</xdr:col>
      <xdr:colOff>609600</xdr:colOff>
      <xdr:row>31</xdr:row>
      <xdr:rowOff>123825</xdr:rowOff>
    </xdr:from>
    <xdr:ext cx="4229100" cy="4200525"/>
    <xdr:graphicFrame>
      <xdr:nvGraphicFramePr>
        <xdr:cNvPr id="5" name="Chart 5"/>
        <xdr:cNvGraphicFramePr/>
      </xdr:nvGraphicFramePr>
      <xdr:xfrm>
        <a:off x="8401050" y="8401050"/>
        <a:ext cx="4229100" cy="4200525"/>
      </xdr:xfrm>
      <a:graphic>
        <a:graphicData uri="http://schemas.openxmlformats.org/drawingml/2006/chart">
          <c:chart xmlns:c="http://schemas.openxmlformats.org/drawingml/2006/chart" r:id="rId5"/>
        </a:graphicData>
      </a:graphic>
    </xdr:graphicFrame>
    <xdr:clientData fLocksWithSheet="0" fPrintsWithSheet="0"/>
  </xdr:oneCellAnchor>
  <xdr:oneCellAnchor>
    <xdr:from>
      <xdr:col>7</xdr:col>
      <xdr:colOff>657225</xdr:colOff>
      <xdr:row>3</xdr:row>
      <xdr:rowOff>0</xdr:rowOff>
    </xdr:from>
    <xdr:ext cx="4152900" cy="2819400"/>
    <xdr:graphicFrame>
      <xdr:nvGraphicFramePr>
        <xdr:cNvPr id="6" name="Chart 6"/>
        <xdr:cNvGraphicFramePr/>
      </xdr:nvGraphicFramePr>
      <xdr:xfrm>
        <a:off x="7305675" y="971550"/>
        <a:ext cx="4152900" cy="2819400"/>
      </xdr:xfrm>
      <a:graphic>
        <a:graphicData uri="http://schemas.openxmlformats.org/drawingml/2006/chart">
          <c:chart xmlns:c="http://schemas.openxmlformats.org/drawingml/2006/chart" r:id="rId6"/>
        </a:graphicData>
      </a:graphic>
    </xdr:graphicFrame>
    <xdr:clientData fLocksWithSheet="0" fPrintsWithSheet="0"/>
  </xdr:oneCellAnchor>
  <xdr:oneCellAnchor>
    <xdr:from>
      <xdr:col>7</xdr:col>
      <xdr:colOff>666750</xdr:colOff>
      <xdr:row>16</xdr:row>
      <xdr:rowOff>238125</xdr:rowOff>
    </xdr:from>
    <xdr:ext cx="4124325" cy="3743325"/>
    <xdr:graphicFrame>
      <xdr:nvGraphicFramePr>
        <xdr:cNvPr id="7" name="Chart 7"/>
        <xdr:cNvGraphicFramePr/>
      </xdr:nvGraphicFramePr>
      <xdr:xfrm>
        <a:off x="7315200" y="4476750"/>
        <a:ext cx="4124325" cy="3743325"/>
      </xdr:xfrm>
      <a:graphic>
        <a:graphicData uri="http://schemas.openxmlformats.org/drawingml/2006/chart">
          <c:chart xmlns:c="http://schemas.openxmlformats.org/drawingml/2006/chart" r:id="rId7"/>
        </a:graphicData>
      </a:graphic>
    </xdr:graphicFrame>
    <xdr:clientData fLocksWithSheet="0" fPrintsWithSheet="0"/>
  </xdr:oneCellAnchor>
  <xdr:oneCellAnchor>
    <xdr:from>
      <xdr:col>5</xdr:col>
      <xdr:colOff>981075</xdr:colOff>
      <xdr:row>16</xdr:row>
      <xdr:rowOff>133350</xdr:rowOff>
    </xdr:from>
    <xdr:ext cx="2076450" cy="1409700"/>
    <xdr:graphicFrame>
      <xdr:nvGraphicFramePr>
        <xdr:cNvPr id="8" name="Chart 8"/>
        <xdr:cNvGraphicFramePr/>
      </xdr:nvGraphicFramePr>
      <xdr:xfrm>
        <a:off x="5343525" y="4371975"/>
        <a:ext cx="2076450" cy="1409700"/>
      </xdr:xfrm>
      <a:graphic>
        <a:graphicData uri="http://schemas.openxmlformats.org/drawingml/2006/chart">
          <c:chart xmlns:c="http://schemas.openxmlformats.org/drawingml/2006/chart" r:id="rId8"/>
        </a:graphicData>
      </a:graphic>
    </xdr:graphicFrame>
    <xdr:clientData fLocksWithSheet="0" fPrintsWithSheet="0"/>
  </xdr:oneCellAnchor>
  <xdr:oneCellAnchor>
    <xdr:from>
      <xdr:col>3</xdr:col>
      <xdr:colOff>1143000</xdr:colOff>
      <xdr:row>16</xdr:row>
      <xdr:rowOff>114300</xdr:rowOff>
    </xdr:from>
    <xdr:ext cx="2057400" cy="1428750"/>
    <xdr:graphicFrame>
      <xdr:nvGraphicFramePr>
        <xdr:cNvPr id="9" name="Chart 9"/>
        <xdr:cNvGraphicFramePr/>
      </xdr:nvGraphicFramePr>
      <xdr:xfrm>
        <a:off x="3219450" y="4352925"/>
        <a:ext cx="2057400" cy="1428750"/>
      </xdr:xfrm>
      <a:graphic>
        <a:graphicData uri="http://schemas.openxmlformats.org/drawingml/2006/chart">
          <c:chart xmlns:c="http://schemas.openxmlformats.org/drawingml/2006/chart" r:id="rId9"/>
        </a:graphicData>
      </a:graphic>
    </xdr:graphicFrame>
    <xdr:clientData fLocksWithSheet="0" fPrintsWithSheet="0"/>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19050</xdr:colOff>
      <xdr:row>23</xdr:row>
      <xdr:rowOff>114300</xdr:rowOff>
    </xdr:from>
    <xdr:ext cx="4076700" cy="2419350"/>
    <xdr:graphicFrame>
      <xdr:nvGraphicFramePr>
        <xdr:cNvPr id="1" name="Chart 1"/>
        <xdr:cNvGraphicFramePr/>
      </xdr:nvGraphicFramePr>
      <xdr:xfrm>
        <a:off x="3238500" y="5886450"/>
        <a:ext cx="4076700" cy="2419350"/>
      </xdr:xfrm>
      <a:graphic>
        <a:graphicData uri="http://schemas.openxmlformats.org/drawingml/2006/chart">
          <c:chart xmlns:c="http://schemas.openxmlformats.org/drawingml/2006/chart" r:id="rId1"/>
        </a:graphicData>
      </a:graphic>
    </xdr:graphicFrame>
    <xdr:clientData fLocksWithSheet="0" fPrintsWithSheet="0"/>
  </xdr:oneCellAnchor>
  <xdr:oneCellAnchor>
    <xdr:from>
      <xdr:col>4</xdr:col>
      <xdr:colOff>28575</xdr:colOff>
      <xdr:row>31</xdr:row>
      <xdr:rowOff>133350</xdr:rowOff>
    </xdr:from>
    <xdr:ext cx="5534025" cy="4257675"/>
    <xdr:graphicFrame>
      <xdr:nvGraphicFramePr>
        <xdr:cNvPr id="2" name="Chart 2"/>
        <xdr:cNvGraphicFramePr/>
      </xdr:nvGraphicFramePr>
      <xdr:xfrm>
        <a:off x="3248025" y="8410575"/>
        <a:ext cx="5534025" cy="4257675"/>
      </xdr:xfrm>
      <a:graphic>
        <a:graphicData uri="http://schemas.openxmlformats.org/drawingml/2006/chart">
          <c:chart xmlns:c="http://schemas.openxmlformats.org/drawingml/2006/chart" r:id="rId2"/>
        </a:graphicData>
      </a:graphic>
    </xdr:graphicFrame>
    <xdr:clientData fLocksWithSheet="0" fPrintsWithSheet="0"/>
  </xdr:oneCellAnchor>
  <xdr:oneCellAnchor>
    <xdr:from>
      <xdr:col>4</xdr:col>
      <xdr:colOff>9525</xdr:colOff>
      <xdr:row>3</xdr:row>
      <xdr:rowOff>9525</xdr:rowOff>
    </xdr:from>
    <xdr:ext cx="4343400" cy="2686050"/>
    <xdr:graphicFrame>
      <xdr:nvGraphicFramePr>
        <xdr:cNvPr id="3" name="Chart 3"/>
        <xdr:cNvGraphicFramePr/>
      </xdr:nvGraphicFramePr>
      <xdr:xfrm>
        <a:off x="3228975" y="981075"/>
        <a:ext cx="4343400" cy="2686050"/>
      </xdr:xfrm>
      <a:graphic>
        <a:graphicData uri="http://schemas.openxmlformats.org/drawingml/2006/chart">
          <c:chart xmlns:c="http://schemas.openxmlformats.org/drawingml/2006/chart" r:id="rId3"/>
        </a:graphicData>
      </a:graphic>
    </xdr:graphicFrame>
    <xdr:clientData fLocksWithSheet="0" fPrintsWithSheet="0"/>
  </xdr:oneCellAnchor>
  <xdr:oneCellAnchor>
    <xdr:from>
      <xdr:col>4</xdr:col>
      <xdr:colOff>19050</xdr:colOff>
      <xdr:row>48</xdr:row>
      <xdr:rowOff>9525</xdr:rowOff>
    </xdr:from>
    <xdr:ext cx="3848100" cy="2943225"/>
    <xdr:graphicFrame>
      <xdr:nvGraphicFramePr>
        <xdr:cNvPr id="4" name="Chart 4"/>
        <xdr:cNvGraphicFramePr/>
      </xdr:nvGraphicFramePr>
      <xdr:xfrm>
        <a:off x="3238500" y="12896850"/>
        <a:ext cx="3848100" cy="2943225"/>
      </xdr:xfrm>
      <a:graphic>
        <a:graphicData uri="http://schemas.openxmlformats.org/drawingml/2006/chart">
          <c:chart xmlns:c="http://schemas.openxmlformats.org/drawingml/2006/chart" r:id="rId4"/>
        </a:graphicData>
      </a:graphic>
    </xdr:graphicFrame>
    <xdr:clientData fLocksWithSheet="0" fPrintsWithSheet="0"/>
  </xdr:oneCellAnchor>
  <xdr:oneCellAnchor>
    <xdr:from>
      <xdr:col>8</xdr:col>
      <xdr:colOff>609600</xdr:colOff>
      <xdr:row>31</xdr:row>
      <xdr:rowOff>123825</xdr:rowOff>
    </xdr:from>
    <xdr:ext cx="4229100" cy="4200525"/>
    <xdr:graphicFrame>
      <xdr:nvGraphicFramePr>
        <xdr:cNvPr id="5" name="Chart 5"/>
        <xdr:cNvGraphicFramePr/>
      </xdr:nvGraphicFramePr>
      <xdr:xfrm>
        <a:off x="8401050" y="8401050"/>
        <a:ext cx="4229100" cy="4200525"/>
      </xdr:xfrm>
      <a:graphic>
        <a:graphicData uri="http://schemas.openxmlformats.org/drawingml/2006/chart">
          <c:chart xmlns:c="http://schemas.openxmlformats.org/drawingml/2006/chart" r:id="rId5"/>
        </a:graphicData>
      </a:graphic>
    </xdr:graphicFrame>
    <xdr:clientData fLocksWithSheet="0" fPrintsWithSheet="0"/>
  </xdr:oneCellAnchor>
  <xdr:oneCellAnchor>
    <xdr:from>
      <xdr:col>7</xdr:col>
      <xdr:colOff>657225</xdr:colOff>
      <xdr:row>3</xdr:row>
      <xdr:rowOff>0</xdr:rowOff>
    </xdr:from>
    <xdr:ext cx="4152900" cy="2819400"/>
    <xdr:graphicFrame>
      <xdr:nvGraphicFramePr>
        <xdr:cNvPr id="6" name="Chart 6"/>
        <xdr:cNvGraphicFramePr/>
      </xdr:nvGraphicFramePr>
      <xdr:xfrm>
        <a:off x="7305675" y="971550"/>
        <a:ext cx="4152900" cy="2819400"/>
      </xdr:xfrm>
      <a:graphic>
        <a:graphicData uri="http://schemas.openxmlformats.org/drawingml/2006/chart">
          <c:chart xmlns:c="http://schemas.openxmlformats.org/drawingml/2006/chart" r:id="rId6"/>
        </a:graphicData>
      </a:graphic>
    </xdr:graphicFrame>
    <xdr:clientData fLocksWithSheet="0" fPrintsWithSheet="0"/>
  </xdr:oneCellAnchor>
  <xdr:oneCellAnchor>
    <xdr:from>
      <xdr:col>7</xdr:col>
      <xdr:colOff>666750</xdr:colOff>
      <xdr:row>16</xdr:row>
      <xdr:rowOff>238125</xdr:rowOff>
    </xdr:from>
    <xdr:ext cx="4124325" cy="3743325"/>
    <xdr:graphicFrame>
      <xdr:nvGraphicFramePr>
        <xdr:cNvPr id="7" name="Chart 7"/>
        <xdr:cNvGraphicFramePr/>
      </xdr:nvGraphicFramePr>
      <xdr:xfrm>
        <a:off x="7315200" y="4476750"/>
        <a:ext cx="4124325" cy="3743325"/>
      </xdr:xfrm>
      <a:graphic>
        <a:graphicData uri="http://schemas.openxmlformats.org/drawingml/2006/chart">
          <c:chart xmlns:c="http://schemas.openxmlformats.org/drawingml/2006/chart" r:id="rId7"/>
        </a:graphicData>
      </a:graphic>
    </xdr:graphicFrame>
    <xdr:clientData fLocksWithSheet="0" fPrintsWithSheet="0"/>
  </xdr:oneCellAnchor>
  <xdr:oneCellAnchor>
    <xdr:from>
      <xdr:col>5</xdr:col>
      <xdr:colOff>981075</xdr:colOff>
      <xdr:row>16</xdr:row>
      <xdr:rowOff>133350</xdr:rowOff>
    </xdr:from>
    <xdr:ext cx="2076450" cy="1409700"/>
    <xdr:graphicFrame>
      <xdr:nvGraphicFramePr>
        <xdr:cNvPr id="8" name="Chart 8"/>
        <xdr:cNvGraphicFramePr/>
      </xdr:nvGraphicFramePr>
      <xdr:xfrm>
        <a:off x="5343525" y="4371975"/>
        <a:ext cx="2076450" cy="1409700"/>
      </xdr:xfrm>
      <a:graphic>
        <a:graphicData uri="http://schemas.openxmlformats.org/drawingml/2006/chart">
          <c:chart xmlns:c="http://schemas.openxmlformats.org/drawingml/2006/chart" r:id="rId8"/>
        </a:graphicData>
      </a:graphic>
    </xdr:graphicFrame>
    <xdr:clientData fLocksWithSheet="0" fPrintsWithSheet="0"/>
  </xdr:oneCellAnchor>
  <xdr:oneCellAnchor>
    <xdr:from>
      <xdr:col>3</xdr:col>
      <xdr:colOff>1143000</xdr:colOff>
      <xdr:row>16</xdr:row>
      <xdr:rowOff>114300</xdr:rowOff>
    </xdr:from>
    <xdr:ext cx="2057400" cy="1428750"/>
    <xdr:graphicFrame>
      <xdr:nvGraphicFramePr>
        <xdr:cNvPr id="9" name="Chart 9"/>
        <xdr:cNvGraphicFramePr/>
      </xdr:nvGraphicFramePr>
      <xdr:xfrm>
        <a:off x="3219450" y="4352925"/>
        <a:ext cx="2057400" cy="1428750"/>
      </xdr:xfrm>
      <a:graphic>
        <a:graphicData uri="http://schemas.openxmlformats.org/drawingml/2006/chart">
          <c:chart xmlns:c="http://schemas.openxmlformats.org/drawingml/2006/chart" r:id="rId9"/>
        </a:graphicData>
      </a:graphic>
    </xdr:graphicFrame>
    <xdr:clientData fLocksWithSheet="0" fPrintsWithSheet="0"/>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jenniferwright\Desktop\C:\Users\juliane\AppData\Local\Box\Box%20Edit\Documents\QQgEY8URkU6kZVHpQSzVgQ==\CHOC%20-%20Phase%20Progression%20SMART%20Action%20Plan%20-%20Primary.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jenniferwright\Desktop\C:\Users\juliane\Downloads\PAT%202%200_Primary%20Care_04012016_SCORING.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AT Score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2. Demographics"/>
      <sheetName val="3. Primary PAT 2.0"/>
      <sheetName val="Table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2.xml.rels><?xml version="1.0" encoding="utf-8" standalone="yes"?><Relationships xmlns="http://schemas.openxmlformats.org/package/2006/relationships"><Relationship Id="rId1" Type="http://schemas.openxmlformats.org/officeDocument/2006/relationships/hyperlink" Target="mailto:CKD@allovertheplace.org" TargetMode="External" /><Relationship Id="rId2" Type="http://schemas.openxmlformats.org/officeDocument/2006/relationships/hyperlink" Target="mailto:Care@allovertheplace.org"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tcpi.iha.org/" TargetMode="External" /><Relationship Id="rId2" Type="http://schemas.openxmlformats.org/officeDocument/2006/relationships/drawing" Target="../drawings/drawing1.x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s://tcpi.iha.org/" TargetMode="External"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tabColor theme="1"/>
  </sheetPr>
  <dimension ref="A1:B45"/>
  <sheetViews>
    <sheetView zoomScale="110" zoomScaleNormal="110" zoomScalePageLayoutView="110" workbookViewId="0" topLeftCell="A1">
      <selection activeCell="C2" sqref="C2"/>
    </sheetView>
  </sheetViews>
  <sheetFormatPr defaultColWidth="8.7109375" defaultRowHeight="12.75"/>
  <cols>
    <col min="1" max="1" width="28.421875" style="164" customWidth="1"/>
    <col min="2" max="2" width="75.140625" style="164" customWidth="1"/>
    <col min="3" max="16384" width="8.7109375" style="164" customWidth="1"/>
  </cols>
  <sheetData>
    <row r="1" spans="1:2" ht="12.75">
      <c r="A1" s="165" t="s">
        <v>217</v>
      </c>
      <c r="B1" s="166"/>
    </row>
    <row r="2" ht="12.75">
      <c r="A2" s="167" t="s">
        <v>490</v>
      </c>
    </row>
    <row r="5" spans="1:2" ht="15" customHeight="1">
      <c r="A5" s="323" t="s">
        <v>223</v>
      </c>
      <c r="B5" s="298" t="s">
        <v>218</v>
      </c>
    </row>
    <row r="6" spans="1:2" ht="15" customHeight="1">
      <c r="A6" s="323"/>
      <c r="B6" s="298" t="s">
        <v>221</v>
      </c>
    </row>
    <row r="7" spans="1:2" ht="15" customHeight="1">
      <c r="A7" s="323"/>
      <c r="B7" s="298" t="s">
        <v>219</v>
      </c>
    </row>
    <row r="8" spans="1:2" ht="15" customHeight="1">
      <c r="A8" s="323"/>
      <c r="B8" s="298" t="s">
        <v>220</v>
      </c>
    </row>
    <row r="9" spans="1:2" ht="15" customHeight="1">
      <c r="A9" s="323"/>
      <c r="B9" s="298" t="s">
        <v>222</v>
      </c>
    </row>
    <row r="10" spans="1:2" ht="15" customHeight="1">
      <c r="A10" s="323"/>
      <c r="B10" s="298" t="s">
        <v>226</v>
      </c>
    </row>
    <row r="11" spans="1:2" ht="15" customHeight="1">
      <c r="A11" s="323"/>
      <c r="B11" s="298" t="s">
        <v>225</v>
      </c>
    </row>
    <row r="12" spans="1:2" ht="15" customHeight="1">
      <c r="A12" s="324" t="s">
        <v>460</v>
      </c>
      <c r="B12" s="303" t="s">
        <v>482</v>
      </c>
    </row>
    <row r="13" spans="1:2" ht="15" customHeight="1">
      <c r="A13" s="324"/>
      <c r="B13" s="303" t="s">
        <v>481</v>
      </c>
    </row>
    <row r="14" spans="1:2" ht="15" customHeight="1">
      <c r="A14" s="324"/>
      <c r="B14" s="303" t="s">
        <v>224</v>
      </c>
    </row>
    <row r="15" spans="1:2" ht="15" customHeight="1">
      <c r="A15" s="324"/>
      <c r="B15" s="303" t="s">
        <v>234</v>
      </c>
    </row>
    <row r="16" spans="1:2" ht="15" customHeight="1">
      <c r="A16" s="324"/>
      <c r="B16" s="303" t="s">
        <v>462</v>
      </c>
    </row>
    <row r="17" spans="1:2" ht="15" customHeight="1">
      <c r="A17" s="324"/>
      <c r="B17" s="303" t="s">
        <v>235</v>
      </c>
    </row>
    <row r="18" spans="1:2" ht="15" customHeight="1">
      <c r="A18" s="324"/>
      <c r="B18" s="303" t="s">
        <v>236</v>
      </c>
    </row>
    <row r="19" spans="1:2" ht="15" customHeight="1">
      <c r="A19" s="308" t="s">
        <v>457</v>
      </c>
      <c r="B19" s="309" t="s">
        <v>458</v>
      </c>
    </row>
    <row r="20" spans="1:2" ht="15" customHeight="1">
      <c r="A20" s="301" t="s">
        <v>239</v>
      </c>
      <c r="B20" s="302" t="s">
        <v>489</v>
      </c>
    </row>
    <row r="21" spans="1:2" ht="15" customHeight="1">
      <c r="A21" s="325" t="s">
        <v>240</v>
      </c>
      <c r="B21" s="312" t="s">
        <v>241</v>
      </c>
    </row>
    <row r="22" spans="1:2" ht="15" customHeight="1">
      <c r="A22" s="325"/>
      <c r="B22" s="312" t="s">
        <v>249</v>
      </c>
    </row>
    <row r="23" spans="1:2" ht="15" customHeight="1">
      <c r="A23" s="325"/>
      <c r="B23" s="312" t="s">
        <v>245</v>
      </c>
    </row>
    <row r="24" spans="1:2" ht="15" customHeight="1">
      <c r="A24" s="325" t="s">
        <v>242</v>
      </c>
      <c r="B24" s="312" t="s">
        <v>243</v>
      </c>
    </row>
    <row r="25" spans="1:2" ht="15" customHeight="1">
      <c r="A25" s="325"/>
      <c r="B25" s="312" t="s">
        <v>249</v>
      </c>
    </row>
    <row r="26" spans="1:2" ht="15" customHeight="1">
      <c r="A26" s="325"/>
      <c r="B26" s="312" t="s">
        <v>244</v>
      </c>
    </row>
    <row r="27" spans="1:2" ht="15" customHeight="1">
      <c r="A27" s="300" t="s">
        <v>360</v>
      </c>
      <c r="B27" s="299" t="s">
        <v>463</v>
      </c>
    </row>
    <row r="28" spans="1:2" ht="15" customHeight="1">
      <c r="A28" s="322" t="s">
        <v>464</v>
      </c>
      <c r="B28" s="299" t="s">
        <v>69</v>
      </c>
    </row>
    <row r="29" spans="1:2" ht="15" customHeight="1">
      <c r="A29" s="322"/>
      <c r="B29" s="299" t="s">
        <v>248</v>
      </c>
    </row>
    <row r="30" spans="1:2" ht="15" customHeight="1">
      <c r="A30" s="322"/>
      <c r="B30" s="299" t="s">
        <v>246</v>
      </c>
    </row>
    <row r="31" spans="1:2" ht="15" customHeight="1">
      <c r="A31" s="322"/>
      <c r="B31" s="299" t="s">
        <v>247</v>
      </c>
    </row>
    <row r="32" spans="1:2" ht="15" customHeight="1">
      <c r="A32" s="322" t="s">
        <v>466</v>
      </c>
      <c r="B32" s="299" t="s">
        <v>69</v>
      </c>
    </row>
    <row r="33" spans="1:2" ht="15" customHeight="1">
      <c r="A33" s="322"/>
      <c r="B33" s="299" t="s">
        <v>248</v>
      </c>
    </row>
    <row r="34" spans="1:2" ht="15" customHeight="1">
      <c r="A34" s="322"/>
      <c r="B34" s="299" t="s">
        <v>246</v>
      </c>
    </row>
    <row r="35" spans="1:2" ht="15" customHeight="1">
      <c r="A35" s="322"/>
      <c r="B35" s="299" t="s">
        <v>247</v>
      </c>
    </row>
    <row r="36" spans="1:2" ht="15" customHeight="1">
      <c r="A36" s="322" t="s">
        <v>465</v>
      </c>
      <c r="B36" s="299" t="s">
        <v>69</v>
      </c>
    </row>
    <row r="37" spans="1:2" ht="15" customHeight="1">
      <c r="A37" s="322"/>
      <c r="B37" s="299" t="s">
        <v>248</v>
      </c>
    </row>
    <row r="38" spans="1:2" ht="15" customHeight="1">
      <c r="A38" s="322"/>
      <c r="B38" s="299" t="s">
        <v>246</v>
      </c>
    </row>
    <row r="39" spans="1:2" ht="15" customHeight="1">
      <c r="A39" s="322"/>
      <c r="B39" s="299" t="s">
        <v>247</v>
      </c>
    </row>
    <row r="42" spans="1:2" ht="43.5" customHeight="1">
      <c r="A42" s="319" t="s">
        <v>359</v>
      </c>
      <c r="B42" s="310" t="s">
        <v>475</v>
      </c>
    </row>
    <row r="43" spans="1:2" ht="30" customHeight="1">
      <c r="A43" s="320"/>
      <c r="B43" s="310" t="s">
        <v>474</v>
      </c>
    </row>
    <row r="44" spans="1:2" ht="28.5" customHeight="1">
      <c r="A44" s="321"/>
      <c r="B44" s="310" t="s">
        <v>476</v>
      </c>
    </row>
    <row r="45" ht="27" customHeight="1">
      <c r="B45" s="164" t="s">
        <v>486</v>
      </c>
    </row>
  </sheetData>
  <sheetProtection/>
  <mergeCells count="8">
    <mergeCell ref="A42:A44"/>
    <mergeCell ref="A36:A39"/>
    <mergeCell ref="A5:A11"/>
    <mergeCell ref="A12:A18"/>
    <mergeCell ref="A21:A23"/>
    <mergeCell ref="A24:A26"/>
    <mergeCell ref="A28:A31"/>
    <mergeCell ref="A32:A35"/>
  </mergeCells>
  <printOptions/>
  <pageMargins left="0.7" right="0.7" top="0.75" bottom="0.75" header="0.3" footer="0.3"/>
  <pageSetup horizontalDpi="1200" verticalDpi="1200" orientation="portrait" r:id="rId1"/>
</worksheet>
</file>

<file path=xl/worksheets/sheet10.xml><?xml version="1.0" encoding="utf-8"?>
<worksheet xmlns="http://schemas.openxmlformats.org/spreadsheetml/2006/main" xmlns:r="http://schemas.openxmlformats.org/officeDocument/2006/relationships">
  <sheetPr>
    <tabColor theme="7" tint="-0.24997000396251678"/>
  </sheetPr>
  <dimension ref="A2:I38"/>
  <sheetViews>
    <sheetView zoomScale="110" zoomScaleNormal="110" zoomScalePageLayoutView="0" workbookViewId="0" topLeftCell="A1">
      <selection activeCell="D8" sqref="D8"/>
    </sheetView>
  </sheetViews>
  <sheetFormatPr defaultColWidth="8.7109375" defaultRowHeight="12.75"/>
  <cols>
    <col min="1" max="1" width="17.28125" style="0" customWidth="1"/>
    <col min="2" max="2" width="14.140625" style="0" customWidth="1"/>
    <col min="3" max="3" width="13.421875" style="0" customWidth="1"/>
    <col min="4" max="4" width="20.7109375" style="0" customWidth="1"/>
    <col min="7" max="7" width="22.7109375" style="0" customWidth="1"/>
    <col min="8" max="8" width="27.00390625" style="0" customWidth="1"/>
  </cols>
  <sheetData>
    <row r="2" spans="1:9" ht="15" customHeight="1">
      <c r="A2" s="291" t="s">
        <v>270</v>
      </c>
      <c r="B2" s="389" t="s">
        <v>193</v>
      </c>
      <c r="C2" s="390"/>
      <c r="D2" s="390"/>
      <c r="E2" s="390"/>
      <c r="F2" s="390"/>
      <c r="G2" s="390"/>
      <c r="H2" s="391"/>
      <c r="I2" s="168"/>
    </row>
    <row r="3" ht="14.25">
      <c r="A3" s="171"/>
    </row>
    <row r="4" ht="12.75" thickBot="1"/>
    <row r="5" spans="1:8" ht="15" thickBot="1">
      <c r="A5" s="172"/>
      <c r="B5" s="394" t="s">
        <v>258</v>
      </c>
      <c r="C5" s="395"/>
      <c r="D5" s="396"/>
      <c r="E5" s="394" t="s">
        <v>259</v>
      </c>
      <c r="F5" s="396"/>
      <c r="G5" s="173" t="s">
        <v>260</v>
      </c>
      <c r="H5" s="173" t="s">
        <v>261</v>
      </c>
    </row>
    <row r="6" spans="1:8" ht="24" customHeight="1">
      <c r="A6" s="392" t="s">
        <v>461</v>
      </c>
      <c r="B6" s="392" t="s">
        <v>263</v>
      </c>
      <c r="C6" s="392" t="s">
        <v>264</v>
      </c>
      <c r="D6" s="392" t="s">
        <v>265</v>
      </c>
      <c r="E6" s="392" t="s">
        <v>266</v>
      </c>
      <c r="F6" s="392" t="s">
        <v>8</v>
      </c>
      <c r="G6" s="174" t="s">
        <v>267</v>
      </c>
      <c r="H6" s="392" t="s">
        <v>269</v>
      </c>
    </row>
    <row r="7" spans="1:8" ht="18.75" customHeight="1" thickBot="1">
      <c r="A7" s="393"/>
      <c r="B7" s="393"/>
      <c r="C7" s="393"/>
      <c r="D7" s="393"/>
      <c r="E7" s="393"/>
      <c r="F7" s="393"/>
      <c r="G7" s="175" t="s">
        <v>268</v>
      </c>
      <c r="H7" s="393"/>
    </row>
    <row r="8" spans="1:8" ht="15" thickBot="1">
      <c r="A8" s="176">
        <v>1</v>
      </c>
      <c r="B8" s="177"/>
      <c r="C8" s="177"/>
      <c r="D8" s="177"/>
      <c r="E8" s="177"/>
      <c r="F8" s="177"/>
      <c r="G8" s="177"/>
      <c r="H8" s="177"/>
    </row>
    <row r="9" spans="1:8" ht="15" thickBot="1">
      <c r="A9" s="176">
        <v>2</v>
      </c>
      <c r="B9" s="177"/>
      <c r="C9" s="177"/>
      <c r="D9" s="177"/>
      <c r="E9" s="177"/>
      <c r="F9" s="177"/>
      <c r="G9" s="177"/>
      <c r="H9" s="177"/>
    </row>
    <row r="10" spans="1:8" ht="15" thickBot="1">
      <c r="A10" s="176">
        <v>3</v>
      </c>
      <c r="B10" s="177"/>
      <c r="C10" s="177"/>
      <c r="D10" s="177"/>
      <c r="E10" s="177"/>
      <c r="F10" s="177"/>
      <c r="G10" s="177"/>
      <c r="H10" s="177"/>
    </row>
    <row r="11" spans="1:8" ht="15" thickBot="1">
      <c r="A11" s="176">
        <v>4</v>
      </c>
      <c r="B11" s="177"/>
      <c r="C11" s="177"/>
      <c r="D11" s="177"/>
      <c r="E11" s="177"/>
      <c r="F11" s="177"/>
      <c r="G11" s="177"/>
      <c r="H11" s="177"/>
    </row>
    <row r="12" spans="1:8" ht="15" thickBot="1">
      <c r="A12" s="176">
        <v>5</v>
      </c>
      <c r="B12" s="177"/>
      <c r="C12" s="177"/>
      <c r="D12" s="177"/>
      <c r="E12" s="177"/>
      <c r="F12" s="177"/>
      <c r="G12" s="177"/>
      <c r="H12" s="177"/>
    </row>
    <row r="13" spans="1:9" ht="15" thickBot="1">
      <c r="A13" s="176">
        <v>6</v>
      </c>
      <c r="B13" s="177"/>
      <c r="C13" s="177"/>
      <c r="D13" s="177"/>
      <c r="E13" s="177"/>
      <c r="F13" s="177"/>
      <c r="G13" s="177"/>
      <c r="H13" s="177"/>
      <c r="I13" s="221" t="s">
        <v>186</v>
      </c>
    </row>
    <row r="14" spans="1:8" ht="15" thickBot="1">
      <c r="A14" s="176">
        <v>7</v>
      </c>
      <c r="B14" s="177"/>
      <c r="C14" s="177"/>
      <c r="D14" s="177"/>
      <c r="E14" s="177"/>
      <c r="F14" s="177"/>
      <c r="G14" s="177"/>
      <c r="H14" s="177"/>
    </row>
    <row r="15" spans="1:8" ht="15" thickBot="1">
      <c r="A15" s="176">
        <v>8</v>
      </c>
      <c r="B15" s="177"/>
      <c r="C15" s="177"/>
      <c r="D15" s="177"/>
      <c r="E15" s="177"/>
      <c r="F15" s="177"/>
      <c r="G15" s="177"/>
      <c r="H15" s="177"/>
    </row>
    <row r="16" spans="1:8" ht="15" thickBot="1">
      <c r="A16" s="176">
        <v>9</v>
      </c>
      <c r="B16" s="177"/>
      <c r="C16" s="177"/>
      <c r="D16" s="177"/>
      <c r="E16" s="177"/>
      <c r="F16" s="177"/>
      <c r="G16" s="177"/>
      <c r="H16" s="177"/>
    </row>
    <row r="17" spans="1:8" ht="15" thickBot="1">
      <c r="A17" s="176">
        <v>10</v>
      </c>
      <c r="B17" s="177"/>
      <c r="C17" s="177"/>
      <c r="D17" s="177"/>
      <c r="E17" s="177"/>
      <c r="F17" s="177"/>
      <c r="G17" s="177"/>
      <c r="H17" s="177"/>
    </row>
    <row r="18" spans="1:8" ht="15" thickBot="1">
      <c r="A18" s="176">
        <v>11</v>
      </c>
      <c r="B18" s="177"/>
      <c r="C18" s="177"/>
      <c r="D18" s="177"/>
      <c r="E18" s="177"/>
      <c r="F18" s="177"/>
      <c r="G18" s="177"/>
      <c r="H18" s="177"/>
    </row>
    <row r="19" spans="1:8" ht="15" thickBot="1">
      <c r="A19" s="176">
        <v>12</v>
      </c>
      <c r="B19" s="177"/>
      <c r="C19" s="177"/>
      <c r="D19" s="177"/>
      <c r="E19" s="177"/>
      <c r="F19" s="177"/>
      <c r="G19" s="177"/>
      <c r="H19" s="177"/>
    </row>
    <row r="20" spans="1:8" ht="15" thickBot="1">
      <c r="A20" s="176">
        <v>13</v>
      </c>
      <c r="B20" s="177"/>
      <c r="C20" s="177"/>
      <c r="D20" s="177"/>
      <c r="E20" s="177"/>
      <c r="F20" s="177"/>
      <c r="G20" s="177"/>
      <c r="H20" s="177"/>
    </row>
    <row r="21" spans="1:8" ht="15" thickBot="1">
      <c r="A21" s="176">
        <v>14</v>
      </c>
      <c r="B21" s="177"/>
      <c r="C21" s="177"/>
      <c r="D21" s="177"/>
      <c r="E21" s="177"/>
      <c r="F21" s="177"/>
      <c r="G21" s="177"/>
      <c r="H21" s="177"/>
    </row>
    <row r="22" spans="1:8" ht="15" thickBot="1">
      <c r="A22" s="176">
        <v>15</v>
      </c>
      <c r="B22" s="177"/>
      <c r="C22" s="177"/>
      <c r="D22" s="177"/>
      <c r="E22" s="177"/>
      <c r="F22" s="177"/>
      <c r="G22" s="177"/>
      <c r="H22" s="177"/>
    </row>
    <row r="23" spans="1:8" ht="15" thickBot="1">
      <c r="A23" s="176">
        <v>16</v>
      </c>
      <c r="B23" s="177"/>
      <c r="C23" s="177"/>
      <c r="D23" s="177"/>
      <c r="E23" s="177"/>
      <c r="F23" s="177"/>
      <c r="G23" s="177"/>
      <c r="H23" s="177"/>
    </row>
    <row r="24" spans="1:8" ht="15" thickBot="1">
      <c r="A24" s="176">
        <v>17</v>
      </c>
      <c r="B24" s="177"/>
      <c r="C24" s="177"/>
      <c r="D24" s="177"/>
      <c r="E24" s="177"/>
      <c r="F24" s="177"/>
      <c r="G24" s="177"/>
      <c r="H24" s="177"/>
    </row>
    <row r="25" spans="1:8" ht="15" thickBot="1">
      <c r="A25" s="176">
        <v>18</v>
      </c>
      <c r="B25" s="177"/>
      <c r="C25" s="177"/>
      <c r="D25" s="177"/>
      <c r="E25" s="177"/>
      <c r="F25" s="177"/>
      <c r="G25" s="177"/>
      <c r="H25" s="177"/>
    </row>
    <row r="26" spans="1:8" ht="15" thickBot="1">
      <c r="A26" s="176">
        <v>19</v>
      </c>
      <c r="B26" s="177"/>
      <c r="C26" s="177"/>
      <c r="D26" s="177"/>
      <c r="E26" s="177"/>
      <c r="F26" s="177"/>
      <c r="G26" s="177"/>
      <c r="H26" s="177"/>
    </row>
    <row r="27" spans="1:8" ht="15" thickBot="1">
      <c r="A27" s="176">
        <v>20</v>
      </c>
      <c r="B27" s="177"/>
      <c r="C27" s="177"/>
      <c r="D27" s="177"/>
      <c r="E27" s="177"/>
      <c r="F27" s="177"/>
      <c r="G27" s="177"/>
      <c r="H27" s="177"/>
    </row>
    <row r="28" spans="1:8" ht="15" thickBot="1">
      <c r="A28" s="176">
        <v>21</v>
      </c>
      <c r="B28" s="177"/>
      <c r="C28" s="177"/>
      <c r="D28" s="177"/>
      <c r="E28" s="177"/>
      <c r="F28" s="177"/>
      <c r="G28" s="177"/>
      <c r="H28" s="177"/>
    </row>
    <row r="29" spans="1:8" ht="15" thickBot="1">
      <c r="A29" s="176">
        <v>22</v>
      </c>
      <c r="B29" s="177"/>
      <c r="C29" s="177"/>
      <c r="D29" s="177"/>
      <c r="E29" s="177"/>
      <c r="F29" s="177"/>
      <c r="G29" s="177"/>
      <c r="H29" s="177"/>
    </row>
    <row r="30" spans="1:8" ht="15" thickBot="1">
      <c r="A30" s="176">
        <v>23</v>
      </c>
      <c r="B30" s="177"/>
      <c r="C30" s="177"/>
      <c r="D30" s="177"/>
      <c r="E30" s="177"/>
      <c r="F30" s="177"/>
      <c r="G30" s="177"/>
      <c r="H30" s="177"/>
    </row>
    <row r="31" spans="1:8" ht="15" thickBot="1">
      <c r="A31" s="176">
        <v>24</v>
      </c>
      <c r="B31" s="177"/>
      <c r="C31" s="177"/>
      <c r="D31" s="177"/>
      <c r="E31" s="177"/>
      <c r="F31" s="177"/>
      <c r="G31" s="177"/>
      <c r="H31" s="177"/>
    </row>
    <row r="32" spans="1:8" ht="15" thickBot="1">
      <c r="A32" s="176">
        <v>25</v>
      </c>
      <c r="B32" s="177"/>
      <c r="C32" s="177"/>
      <c r="D32" s="177"/>
      <c r="E32" s="177"/>
      <c r="F32" s="177"/>
      <c r="G32" s="177"/>
      <c r="H32" s="177"/>
    </row>
    <row r="33" spans="1:8" ht="15" thickBot="1">
      <c r="A33" s="176">
        <v>26</v>
      </c>
      <c r="B33" s="177"/>
      <c r="C33" s="177"/>
      <c r="D33" s="177"/>
      <c r="E33" s="177"/>
      <c r="F33" s="177"/>
      <c r="G33" s="177"/>
      <c r="H33" s="177"/>
    </row>
    <row r="34" spans="1:8" ht="15" thickBot="1">
      <c r="A34" s="176">
        <v>27</v>
      </c>
      <c r="B34" s="177"/>
      <c r="C34" s="177"/>
      <c r="D34" s="177"/>
      <c r="E34" s="177"/>
      <c r="F34" s="177"/>
      <c r="G34" s="177"/>
      <c r="H34" s="177"/>
    </row>
    <row r="35" spans="1:8" ht="15" thickBot="1">
      <c r="A35" s="176">
        <v>28</v>
      </c>
      <c r="B35" s="177"/>
      <c r="C35" s="177"/>
      <c r="D35" s="177"/>
      <c r="E35" s="177"/>
      <c r="F35" s="177"/>
      <c r="G35" s="177"/>
      <c r="H35" s="177"/>
    </row>
    <row r="36" spans="1:8" ht="15" thickBot="1">
      <c r="A36" s="176">
        <v>29</v>
      </c>
      <c r="B36" s="177"/>
      <c r="C36" s="177"/>
      <c r="D36" s="177"/>
      <c r="E36" s="177"/>
      <c r="F36" s="177"/>
      <c r="G36" s="177"/>
      <c r="H36" s="177"/>
    </row>
    <row r="37" spans="1:8" ht="15" thickBot="1">
      <c r="A37" s="176">
        <v>30</v>
      </c>
      <c r="B37" s="177"/>
      <c r="C37" s="177"/>
      <c r="D37" s="177"/>
      <c r="E37" s="177"/>
      <c r="F37" s="177"/>
      <c r="G37" s="177"/>
      <c r="H37" s="177"/>
    </row>
    <row r="38" spans="1:8" ht="15" thickBot="1">
      <c r="A38" s="176">
        <v>31</v>
      </c>
      <c r="B38" s="177"/>
      <c r="C38" s="177"/>
      <c r="D38" s="177"/>
      <c r="E38" s="177"/>
      <c r="F38" s="177"/>
      <c r="G38" s="177"/>
      <c r="H38" s="177"/>
    </row>
  </sheetData>
  <sheetProtection/>
  <mergeCells count="10">
    <mergeCell ref="B2:H2"/>
    <mergeCell ref="H6:H7"/>
    <mergeCell ref="B5:D5"/>
    <mergeCell ref="E5:F5"/>
    <mergeCell ref="A6:A7"/>
    <mergeCell ref="B6:B7"/>
    <mergeCell ref="C6:C7"/>
    <mergeCell ref="D6:D7"/>
    <mergeCell ref="E6:E7"/>
    <mergeCell ref="F6:F7"/>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sheetPr>
    <tabColor theme="7" tint="-0.24997000396251678"/>
  </sheetPr>
  <dimension ref="A1:H46"/>
  <sheetViews>
    <sheetView tabSelected="1" zoomScale="160" zoomScaleNormal="160" zoomScalePageLayoutView="0" workbookViewId="0" topLeftCell="A16">
      <selection activeCell="A20" sqref="A20:A23"/>
    </sheetView>
  </sheetViews>
  <sheetFormatPr defaultColWidth="17.140625" defaultRowHeight="12.75" customHeight="1"/>
  <cols>
    <col min="1" max="1" width="38.421875" style="0" customWidth="1"/>
  </cols>
  <sheetData>
    <row r="1" spans="1:4" s="14" customFormat="1" ht="25.5" customHeight="1">
      <c r="A1" s="404" t="s">
        <v>63</v>
      </c>
      <c r="B1" s="404"/>
      <c r="C1" s="404"/>
      <c r="D1" s="404"/>
    </row>
    <row r="2" ht="12.75" customHeight="1">
      <c r="A2" s="9"/>
    </row>
    <row r="3" spans="1:4" ht="12.75" customHeight="1">
      <c r="A3" s="226" t="s">
        <v>64</v>
      </c>
      <c r="B3" s="227"/>
      <c r="C3" s="227"/>
      <c r="D3" s="227"/>
    </row>
    <row r="4" spans="1:4" ht="12.75" customHeight="1">
      <c r="A4" s="401"/>
      <c r="B4" s="401"/>
      <c r="C4" s="401"/>
      <c r="D4" s="401"/>
    </row>
    <row r="5" spans="1:4" ht="12.75" customHeight="1">
      <c r="A5" s="402"/>
      <c r="B5" s="401"/>
      <c r="C5" s="401"/>
      <c r="D5" s="401"/>
    </row>
    <row r="6" spans="1:4" ht="12.75" customHeight="1">
      <c r="A6" s="402"/>
      <c r="B6" s="401"/>
      <c r="C6" s="401"/>
      <c r="D6" s="401"/>
    </row>
    <row r="7" spans="1:4" ht="12.75" customHeight="1">
      <c r="A7" s="402"/>
      <c r="B7" s="401"/>
      <c r="C7" s="401"/>
      <c r="D7" s="401"/>
    </row>
    <row r="8" spans="1:4" ht="12.75" customHeight="1">
      <c r="A8" s="402"/>
      <c r="B8" s="401"/>
      <c r="C8" s="401"/>
      <c r="D8" s="401"/>
    </row>
    <row r="9" spans="1:4" ht="12.75" customHeight="1">
      <c r="A9" s="226" t="s">
        <v>65</v>
      </c>
      <c r="B9" s="228" t="s">
        <v>66</v>
      </c>
      <c r="C9" s="228" t="s">
        <v>67</v>
      </c>
      <c r="D9" s="228" t="s">
        <v>68</v>
      </c>
    </row>
    <row r="10" spans="1:4" ht="12.75" customHeight="1">
      <c r="A10" s="402"/>
      <c r="B10" s="401"/>
      <c r="C10" s="401"/>
      <c r="D10" s="401"/>
    </row>
    <row r="11" spans="1:4" ht="12.75" customHeight="1">
      <c r="A11" s="402"/>
      <c r="B11" s="401"/>
      <c r="C11" s="401"/>
      <c r="D11" s="401"/>
    </row>
    <row r="12" spans="1:4" ht="12.75" customHeight="1">
      <c r="A12" s="402"/>
      <c r="B12" s="401"/>
      <c r="C12" s="401"/>
      <c r="D12" s="401"/>
    </row>
    <row r="13" spans="1:4" ht="12.75" customHeight="1">
      <c r="A13" s="402"/>
      <c r="B13" s="401"/>
      <c r="C13" s="401"/>
      <c r="D13" s="401"/>
    </row>
    <row r="14" spans="1:4" ht="12.75" customHeight="1">
      <c r="A14" s="226" t="s">
        <v>69</v>
      </c>
      <c r="B14" s="398"/>
      <c r="C14" s="398"/>
      <c r="D14" s="398"/>
    </row>
    <row r="15" spans="1:4" ht="12.75" customHeight="1">
      <c r="A15" s="228" t="s">
        <v>70</v>
      </c>
      <c r="B15" s="228" t="s">
        <v>66</v>
      </c>
      <c r="C15" s="228" t="s">
        <v>67</v>
      </c>
      <c r="D15" s="228" t="s">
        <v>68</v>
      </c>
    </row>
    <row r="16" spans="1:4" ht="12.75" customHeight="1">
      <c r="A16" s="402"/>
      <c r="B16" s="401"/>
      <c r="C16" s="401"/>
      <c r="D16" s="401"/>
    </row>
    <row r="17" spans="1:4" ht="12.75" customHeight="1">
      <c r="A17" s="402"/>
      <c r="B17" s="401"/>
      <c r="C17" s="401"/>
      <c r="D17" s="401"/>
    </row>
    <row r="18" spans="1:4" ht="12.75" customHeight="1">
      <c r="A18" s="402"/>
      <c r="B18" s="401"/>
      <c r="C18" s="401"/>
      <c r="D18" s="401"/>
    </row>
    <row r="19" spans="1:4" ht="12.75" customHeight="1">
      <c r="A19" s="228" t="s">
        <v>71</v>
      </c>
      <c r="B19" s="402" t="s">
        <v>72</v>
      </c>
      <c r="C19" s="402"/>
      <c r="D19" s="402"/>
    </row>
    <row r="20" spans="1:4" ht="12.75" customHeight="1">
      <c r="A20" s="402" t="s">
        <v>12</v>
      </c>
      <c r="B20" s="401"/>
      <c r="C20" s="401"/>
      <c r="D20" s="401"/>
    </row>
    <row r="21" spans="1:4" ht="12.75" customHeight="1">
      <c r="A21" s="402"/>
      <c r="B21" s="401"/>
      <c r="C21" s="401"/>
      <c r="D21" s="401"/>
    </row>
    <row r="22" spans="1:4" ht="12.75" customHeight="1">
      <c r="A22" s="402"/>
      <c r="B22" s="401"/>
      <c r="C22" s="401"/>
      <c r="D22" s="401"/>
    </row>
    <row r="23" spans="1:4" ht="12.75" customHeight="1">
      <c r="A23" s="402"/>
      <c r="B23" s="401"/>
      <c r="C23" s="401"/>
      <c r="D23" s="401"/>
    </row>
    <row r="24" spans="1:4" ht="12.75" customHeight="1">
      <c r="A24" s="403" t="s">
        <v>73</v>
      </c>
      <c r="B24" s="403"/>
      <c r="C24" s="403"/>
      <c r="D24" s="403"/>
    </row>
    <row r="25" spans="1:4" ht="12.75" customHeight="1">
      <c r="A25" s="402"/>
      <c r="B25" s="401"/>
      <c r="C25" s="401"/>
      <c r="D25" s="401"/>
    </row>
    <row r="26" spans="1:4" ht="12.75" customHeight="1">
      <c r="A26" s="402"/>
      <c r="B26" s="401"/>
      <c r="C26" s="401"/>
      <c r="D26" s="401"/>
    </row>
    <row r="27" spans="1:4" ht="12.75" customHeight="1">
      <c r="A27" s="402"/>
      <c r="B27" s="401"/>
      <c r="C27" s="401"/>
      <c r="D27" s="401"/>
    </row>
    <row r="28" spans="1:4" ht="12.75" customHeight="1">
      <c r="A28" s="403" t="s">
        <v>74</v>
      </c>
      <c r="B28" s="403"/>
      <c r="C28" s="403"/>
      <c r="D28" s="403"/>
    </row>
    <row r="29" spans="1:4" ht="12.75" customHeight="1">
      <c r="A29" s="402"/>
      <c r="B29" s="401"/>
      <c r="C29" s="401"/>
      <c r="D29" s="401"/>
    </row>
    <row r="30" spans="1:4" ht="12.75" customHeight="1">
      <c r="A30" s="402"/>
      <c r="B30" s="401"/>
      <c r="C30" s="401"/>
      <c r="D30" s="401"/>
    </row>
    <row r="31" spans="1:4" ht="12.75" customHeight="1">
      <c r="A31" s="402"/>
      <c r="B31" s="401"/>
      <c r="C31" s="401"/>
      <c r="D31" s="401"/>
    </row>
    <row r="32" spans="1:4" ht="12.75" customHeight="1">
      <c r="A32" s="403" t="s">
        <v>75</v>
      </c>
      <c r="B32" s="403"/>
      <c r="C32" s="403"/>
      <c r="D32" s="403"/>
    </row>
    <row r="33" spans="1:4" ht="12.75" customHeight="1">
      <c r="A33" s="401"/>
      <c r="B33" s="401"/>
      <c r="C33" s="401"/>
      <c r="D33" s="401"/>
    </row>
    <row r="34" spans="1:4" ht="12.75" customHeight="1">
      <c r="A34" s="401"/>
      <c r="B34" s="401"/>
      <c r="C34" s="401"/>
      <c r="D34" s="401"/>
    </row>
    <row r="35" spans="1:4" ht="12.75" customHeight="1">
      <c r="A35" s="401"/>
      <c r="B35" s="401"/>
      <c r="C35" s="401"/>
      <c r="D35" s="401"/>
    </row>
    <row r="36" spans="1:4" ht="12.75" customHeight="1">
      <c r="A36" s="401"/>
      <c r="B36" s="401"/>
      <c r="C36" s="401"/>
      <c r="D36" s="401"/>
    </row>
    <row r="38" spans="1:8" ht="12.75" customHeight="1">
      <c r="A38" s="233" t="s">
        <v>364</v>
      </c>
      <c r="B38" s="399" t="s">
        <v>258</v>
      </c>
      <c r="C38" s="399"/>
      <c r="D38" s="399"/>
      <c r="E38" s="399" t="s">
        <v>259</v>
      </c>
      <c r="F38" s="399"/>
      <c r="G38" s="229" t="s">
        <v>260</v>
      </c>
      <c r="H38" s="229" t="s">
        <v>261</v>
      </c>
    </row>
    <row r="39" spans="1:8" ht="12.75" customHeight="1">
      <c r="A39" s="400" t="s">
        <v>262</v>
      </c>
      <c r="B39" s="397" t="s">
        <v>263</v>
      </c>
      <c r="C39" s="397" t="s">
        <v>264</v>
      </c>
      <c r="D39" s="397" t="s">
        <v>265</v>
      </c>
      <c r="E39" s="397" t="s">
        <v>266</v>
      </c>
      <c r="F39" s="397" t="s">
        <v>8</v>
      </c>
      <c r="G39" s="230" t="s">
        <v>267</v>
      </c>
      <c r="H39" s="397" t="s">
        <v>269</v>
      </c>
    </row>
    <row r="40" spans="1:8" ht="12.75" customHeight="1">
      <c r="A40" s="400"/>
      <c r="B40" s="397"/>
      <c r="C40" s="397"/>
      <c r="D40" s="397"/>
      <c r="E40" s="397"/>
      <c r="F40" s="397"/>
      <c r="G40" s="230" t="s">
        <v>268</v>
      </c>
      <c r="H40" s="397"/>
    </row>
    <row r="41" spans="1:8" ht="12.75" customHeight="1">
      <c r="A41" s="231">
        <v>1</v>
      </c>
      <c r="B41" s="232"/>
      <c r="C41" s="232"/>
      <c r="D41" s="232"/>
      <c r="E41" s="232"/>
      <c r="F41" s="232"/>
      <c r="G41" s="232"/>
      <c r="H41" s="232"/>
    </row>
    <row r="42" spans="1:8" ht="12.75" customHeight="1">
      <c r="A42" s="231">
        <v>2</v>
      </c>
      <c r="B42" s="232"/>
      <c r="C42" s="232"/>
      <c r="D42" s="232"/>
      <c r="E42" s="232"/>
      <c r="F42" s="232"/>
      <c r="G42" s="232"/>
      <c r="H42" s="232"/>
    </row>
    <row r="43" spans="1:8" ht="12.75" customHeight="1">
      <c r="A43" s="231">
        <v>3</v>
      </c>
      <c r="B43" s="232"/>
      <c r="C43" s="232"/>
      <c r="D43" s="232"/>
      <c r="E43" s="232"/>
      <c r="F43" s="232"/>
      <c r="G43" s="232"/>
      <c r="H43" s="232"/>
    </row>
    <row r="44" spans="1:8" ht="12.75" customHeight="1">
      <c r="A44" s="231">
        <v>4</v>
      </c>
      <c r="B44" s="232"/>
      <c r="C44" s="232"/>
      <c r="D44" s="232"/>
      <c r="E44" s="232"/>
      <c r="F44" s="232"/>
      <c r="G44" s="232"/>
      <c r="H44" s="232"/>
    </row>
    <row r="45" spans="1:8" ht="12.75" customHeight="1">
      <c r="A45" s="231">
        <v>5</v>
      </c>
      <c r="B45" s="232"/>
      <c r="C45" s="232"/>
      <c r="D45" s="232"/>
      <c r="E45" s="232"/>
      <c r="F45" s="232"/>
      <c r="G45" s="232"/>
      <c r="H45" s="232"/>
    </row>
    <row r="46" spans="1:8" ht="12.75" customHeight="1">
      <c r="A46" s="231">
        <v>6</v>
      </c>
      <c r="B46" s="232"/>
      <c r="C46" s="232"/>
      <c r="D46" s="232"/>
      <c r="E46" s="232"/>
      <c r="F46" s="232"/>
      <c r="G46" s="232"/>
      <c r="H46" s="232"/>
    </row>
  </sheetData>
  <sheetProtection/>
  <mergeCells count="29">
    <mergeCell ref="A29:D31"/>
    <mergeCell ref="A32:D32"/>
    <mergeCell ref="A1:D1"/>
    <mergeCell ref="A4:D8"/>
    <mergeCell ref="A10:A13"/>
    <mergeCell ref="B10:B13"/>
    <mergeCell ref="C10:C13"/>
    <mergeCell ref="D10:D13"/>
    <mergeCell ref="A20:A23"/>
    <mergeCell ref="B20:D23"/>
    <mergeCell ref="A24:D24"/>
    <mergeCell ref="A25:D27"/>
    <mergeCell ref="A28:D28"/>
    <mergeCell ref="H39:H40"/>
    <mergeCell ref="B14:D14"/>
    <mergeCell ref="B38:D38"/>
    <mergeCell ref="E38:F38"/>
    <mergeCell ref="A39:A40"/>
    <mergeCell ref="B39:B40"/>
    <mergeCell ref="C39:C40"/>
    <mergeCell ref="D39:D40"/>
    <mergeCell ref="E39:E40"/>
    <mergeCell ref="F39:F40"/>
    <mergeCell ref="A33:D36"/>
    <mergeCell ref="A16:A18"/>
    <mergeCell ref="B16:B18"/>
    <mergeCell ref="C16:C18"/>
    <mergeCell ref="D16:D18"/>
    <mergeCell ref="B19:D19"/>
  </mergeCells>
  <printOptions/>
  <pageMargins left="0.75" right="0.75" top="1" bottom="1" header="0.5" footer="0.5"/>
  <pageSetup horizontalDpi="1200" verticalDpi="1200" orientation="portrait" r:id="rId1"/>
</worksheet>
</file>

<file path=xl/worksheets/sheet12.xml><?xml version="1.0" encoding="utf-8"?>
<worksheet xmlns="http://schemas.openxmlformats.org/spreadsheetml/2006/main" xmlns:r="http://schemas.openxmlformats.org/officeDocument/2006/relationships">
  <sheetPr>
    <tabColor theme="7" tint="-0.24997000396251678"/>
  </sheetPr>
  <dimension ref="A1:H46"/>
  <sheetViews>
    <sheetView zoomScale="130" zoomScaleNormal="130" zoomScalePageLayoutView="0" workbookViewId="0" topLeftCell="A1">
      <selection activeCell="A20" sqref="A20:A23"/>
    </sheetView>
  </sheetViews>
  <sheetFormatPr defaultColWidth="17.140625" defaultRowHeight="12.75" customHeight="1"/>
  <cols>
    <col min="1" max="1" width="38.421875" style="63" customWidth="1"/>
    <col min="2" max="16384" width="17.140625" style="63" customWidth="1"/>
  </cols>
  <sheetData>
    <row r="1" spans="1:4" s="14" customFormat="1" ht="25.5" customHeight="1">
      <c r="A1" s="404" t="s">
        <v>63</v>
      </c>
      <c r="B1" s="404"/>
      <c r="C1" s="404"/>
      <c r="D1" s="404"/>
    </row>
    <row r="2" ht="12.75" customHeight="1">
      <c r="A2" s="64"/>
    </row>
    <row r="3" spans="1:4" ht="12.75" customHeight="1">
      <c r="A3" s="226" t="s">
        <v>64</v>
      </c>
      <c r="B3" s="227"/>
      <c r="C3" s="227"/>
      <c r="D3" s="227"/>
    </row>
    <row r="4" spans="1:4" ht="12.75" customHeight="1">
      <c r="A4" s="401"/>
      <c r="B4" s="401"/>
      <c r="C4" s="401"/>
      <c r="D4" s="401"/>
    </row>
    <row r="5" spans="1:4" ht="12.75" customHeight="1">
      <c r="A5" s="402"/>
      <c r="B5" s="401"/>
      <c r="C5" s="401"/>
      <c r="D5" s="401"/>
    </row>
    <row r="6" spans="1:4" ht="12.75" customHeight="1">
      <c r="A6" s="402"/>
      <c r="B6" s="401"/>
      <c r="C6" s="401"/>
      <c r="D6" s="401"/>
    </row>
    <row r="7" spans="1:4" ht="12.75" customHeight="1">
      <c r="A7" s="402"/>
      <c r="B7" s="401"/>
      <c r="C7" s="401"/>
      <c r="D7" s="401"/>
    </row>
    <row r="8" spans="1:4" ht="12.75" customHeight="1">
      <c r="A8" s="402"/>
      <c r="B8" s="401"/>
      <c r="C8" s="401"/>
      <c r="D8" s="401"/>
    </row>
    <row r="9" spans="1:4" ht="12.75" customHeight="1">
      <c r="A9" s="226" t="s">
        <v>65</v>
      </c>
      <c r="B9" s="228" t="s">
        <v>66</v>
      </c>
      <c r="C9" s="228" t="s">
        <v>67</v>
      </c>
      <c r="D9" s="228" t="s">
        <v>68</v>
      </c>
    </row>
    <row r="10" spans="1:4" ht="12.75" customHeight="1">
      <c r="A10" s="402"/>
      <c r="B10" s="401"/>
      <c r="C10" s="401"/>
      <c r="D10" s="401"/>
    </row>
    <row r="11" spans="1:4" ht="12.75" customHeight="1">
      <c r="A11" s="402"/>
      <c r="B11" s="401"/>
      <c r="C11" s="401"/>
      <c r="D11" s="401"/>
    </row>
    <row r="12" spans="1:4" ht="12.75" customHeight="1">
      <c r="A12" s="402"/>
      <c r="B12" s="401"/>
      <c r="C12" s="401"/>
      <c r="D12" s="401"/>
    </row>
    <row r="13" spans="1:4" ht="12.75" customHeight="1">
      <c r="A13" s="402"/>
      <c r="B13" s="401"/>
      <c r="C13" s="401"/>
      <c r="D13" s="401"/>
    </row>
    <row r="14" spans="1:4" s="168" customFormat="1" ht="12.75" customHeight="1">
      <c r="A14" s="226" t="s">
        <v>69</v>
      </c>
      <c r="B14" s="398"/>
      <c r="C14" s="398"/>
      <c r="D14" s="398"/>
    </row>
    <row r="15" spans="1:4" ht="12.75" customHeight="1">
      <c r="A15" s="228" t="s">
        <v>70</v>
      </c>
      <c r="B15" s="228" t="s">
        <v>66</v>
      </c>
      <c r="C15" s="228" t="s">
        <v>67</v>
      </c>
      <c r="D15" s="228" t="s">
        <v>68</v>
      </c>
    </row>
    <row r="16" spans="1:4" ht="12.75" customHeight="1">
      <c r="A16" s="402"/>
      <c r="B16" s="401"/>
      <c r="C16" s="401"/>
      <c r="D16" s="401"/>
    </row>
    <row r="17" spans="1:4" ht="12.75" customHeight="1">
      <c r="A17" s="402"/>
      <c r="B17" s="401"/>
      <c r="C17" s="401"/>
      <c r="D17" s="401"/>
    </row>
    <row r="18" spans="1:4" ht="12.75" customHeight="1">
      <c r="A18" s="402"/>
      <c r="B18" s="401"/>
      <c r="C18" s="401"/>
      <c r="D18" s="401"/>
    </row>
    <row r="19" spans="1:4" ht="12.75" customHeight="1">
      <c r="A19" s="228" t="s">
        <v>71</v>
      </c>
      <c r="B19" s="402" t="s">
        <v>72</v>
      </c>
      <c r="C19" s="402"/>
      <c r="D19" s="402"/>
    </row>
    <row r="20" spans="1:4" ht="12.75" customHeight="1">
      <c r="A20" s="402" t="s">
        <v>12</v>
      </c>
      <c r="B20" s="401"/>
      <c r="C20" s="401"/>
      <c r="D20" s="401"/>
    </row>
    <row r="21" spans="1:4" ht="12.75" customHeight="1">
      <c r="A21" s="402"/>
      <c r="B21" s="401"/>
      <c r="C21" s="401"/>
      <c r="D21" s="401"/>
    </row>
    <row r="22" spans="1:4" ht="12.75" customHeight="1">
      <c r="A22" s="402"/>
      <c r="B22" s="401"/>
      <c r="C22" s="401"/>
      <c r="D22" s="401"/>
    </row>
    <row r="23" spans="1:4" ht="12.75" customHeight="1">
      <c r="A23" s="402"/>
      <c r="B23" s="401"/>
      <c r="C23" s="401"/>
      <c r="D23" s="401"/>
    </row>
    <row r="24" spans="1:4" ht="12.75" customHeight="1">
      <c r="A24" s="403" t="s">
        <v>73</v>
      </c>
      <c r="B24" s="403"/>
      <c r="C24" s="403"/>
      <c r="D24" s="403"/>
    </row>
    <row r="25" spans="1:4" ht="12.75" customHeight="1">
      <c r="A25" s="402"/>
      <c r="B25" s="401"/>
      <c r="C25" s="401"/>
      <c r="D25" s="401"/>
    </row>
    <row r="26" spans="1:4" ht="12.75" customHeight="1">
      <c r="A26" s="402"/>
      <c r="B26" s="401"/>
      <c r="C26" s="401"/>
      <c r="D26" s="401"/>
    </row>
    <row r="27" spans="1:4" ht="12.75" customHeight="1">
      <c r="A27" s="402"/>
      <c r="B27" s="401"/>
      <c r="C27" s="401"/>
      <c r="D27" s="401"/>
    </row>
    <row r="28" spans="1:4" ht="12.75" customHeight="1">
      <c r="A28" s="403" t="s">
        <v>74</v>
      </c>
      <c r="B28" s="403"/>
      <c r="C28" s="403"/>
      <c r="D28" s="403"/>
    </row>
    <row r="29" spans="1:4" ht="12.75" customHeight="1">
      <c r="A29" s="402"/>
      <c r="B29" s="401"/>
      <c r="C29" s="401"/>
      <c r="D29" s="401"/>
    </row>
    <row r="30" spans="1:4" ht="12.75" customHeight="1">
      <c r="A30" s="402"/>
      <c r="B30" s="401"/>
      <c r="C30" s="401"/>
      <c r="D30" s="401"/>
    </row>
    <row r="31" spans="1:4" ht="12.75" customHeight="1">
      <c r="A31" s="402"/>
      <c r="B31" s="401"/>
      <c r="C31" s="401"/>
      <c r="D31" s="401"/>
    </row>
    <row r="32" spans="1:4" ht="12.75" customHeight="1">
      <c r="A32" s="403" t="s">
        <v>75</v>
      </c>
      <c r="B32" s="403"/>
      <c r="C32" s="403"/>
      <c r="D32" s="403"/>
    </row>
    <row r="33" spans="1:4" ht="12.75" customHeight="1">
      <c r="A33" s="401"/>
      <c r="B33" s="401"/>
      <c r="C33" s="401"/>
      <c r="D33" s="401"/>
    </row>
    <row r="34" spans="1:4" ht="12.75" customHeight="1">
      <c r="A34" s="401"/>
      <c r="B34" s="401"/>
      <c r="C34" s="401"/>
      <c r="D34" s="401"/>
    </row>
    <row r="35" spans="1:4" ht="12.75" customHeight="1">
      <c r="A35" s="401"/>
      <c r="B35" s="401"/>
      <c r="C35" s="401"/>
      <c r="D35" s="401"/>
    </row>
    <row r="36" spans="1:4" ht="12.75" customHeight="1">
      <c r="A36" s="401"/>
      <c r="B36" s="401"/>
      <c r="C36" s="401"/>
      <c r="D36" s="401"/>
    </row>
    <row r="38" spans="1:8" ht="12.75" customHeight="1">
      <c r="A38" s="233" t="s">
        <v>364</v>
      </c>
      <c r="B38" s="399" t="s">
        <v>258</v>
      </c>
      <c r="C38" s="399"/>
      <c r="D38" s="399"/>
      <c r="E38" s="399" t="s">
        <v>259</v>
      </c>
      <c r="F38" s="399"/>
      <c r="G38" s="229" t="s">
        <v>260</v>
      </c>
      <c r="H38" s="229" t="s">
        <v>261</v>
      </c>
    </row>
    <row r="39" spans="1:8" ht="12.75" customHeight="1">
      <c r="A39" s="400" t="s">
        <v>262</v>
      </c>
      <c r="B39" s="397" t="s">
        <v>263</v>
      </c>
      <c r="C39" s="397" t="s">
        <v>264</v>
      </c>
      <c r="D39" s="397" t="s">
        <v>265</v>
      </c>
      <c r="E39" s="397" t="s">
        <v>266</v>
      </c>
      <c r="F39" s="397" t="s">
        <v>8</v>
      </c>
      <c r="G39" s="230" t="s">
        <v>267</v>
      </c>
      <c r="H39" s="397" t="s">
        <v>269</v>
      </c>
    </row>
    <row r="40" spans="1:8" ht="12.75" customHeight="1">
      <c r="A40" s="400"/>
      <c r="B40" s="397"/>
      <c r="C40" s="397"/>
      <c r="D40" s="397"/>
      <c r="E40" s="397"/>
      <c r="F40" s="397"/>
      <c r="G40" s="230" t="s">
        <v>268</v>
      </c>
      <c r="H40" s="397"/>
    </row>
    <row r="41" spans="1:8" ht="12.75" customHeight="1">
      <c r="A41" s="231">
        <v>1</v>
      </c>
      <c r="B41" s="232"/>
      <c r="C41" s="232"/>
      <c r="D41" s="232"/>
      <c r="E41" s="232"/>
      <c r="F41" s="232"/>
      <c r="G41" s="232"/>
      <c r="H41" s="232"/>
    </row>
    <row r="42" spans="1:8" ht="12.75" customHeight="1">
      <c r="A42" s="231">
        <v>2</v>
      </c>
      <c r="B42" s="232"/>
      <c r="C42" s="232"/>
      <c r="D42" s="232"/>
      <c r="E42" s="232"/>
      <c r="F42" s="232"/>
      <c r="G42" s="232"/>
      <c r="H42" s="232"/>
    </row>
    <row r="43" spans="1:8" ht="12.75" customHeight="1">
      <c r="A43" s="231">
        <v>3</v>
      </c>
      <c r="B43" s="232"/>
      <c r="C43" s="232"/>
      <c r="D43" s="232"/>
      <c r="E43" s="232"/>
      <c r="F43" s="232"/>
      <c r="G43" s="232"/>
      <c r="H43" s="232"/>
    </row>
    <row r="44" spans="1:8" ht="12.75" customHeight="1">
      <c r="A44" s="231">
        <v>4</v>
      </c>
      <c r="B44" s="232"/>
      <c r="C44" s="232"/>
      <c r="D44" s="232"/>
      <c r="E44" s="232"/>
      <c r="F44" s="232"/>
      <c r="G44" s="232"/>
      <c r="H44" s="232"/>
    </row>
    <row r="45" spans="1:8" ht="12.75" customHeight="1">
      <c r="A45" s="231">
        <v>5</v>
      </c>
      <c r="B45" s="232"/>
      <c r="C45" s="232"/>
      <c r="D45" s="232"/>
      <c r="E45" s="232"/>
      <c r="F45" s="232"/>
      <c r="G45" s="232"/>
      <c r="H45" s="232"/>
    </row>
    <row r="46" spans="1:8" ht="12.75" customHeight="1">
      <c r="A46" s="231">
        <v>6</v>
      </c>
      <c r="B46" s="232"/>
      <c r="C46" s="232"/>
      <c r="D46" s="232"/>
      <c r="E46" s="232"/>
      <c r="F46" s="232"/>
      <c r="G46" s="232"/>
      <c r="H46" s="232"/>
    </row>
  </sheetData>
  <sheetProtection/>
  <mergeCells count="29">
    <mergeCell ref="A29:D31"/>
    <mergeCell ref="A32:D32"/>
    <mergeCell ref="A20:A23"/>
    <mergeCell ref="B20:D23"/>
    <mergeCell ref="A24:D24"/>
    <mergeCell ref="A25:D27"/>
    <mergeCell ref="A28:D28"/>
    <mergeCell ref="A1:D1"/>
    <mergeCell ref="A4:D8"/>
    <mergeCell ref="A10:A13"/>
    <mergeCell ref="B10:B13"/>
    <mergeCell ref="C10:C13"/>
    <mergeCell ref="D10:D13"/>
    <mergeCell ref="H39:H40"/>
    <mergeCell ref="B14:D14"/>
    <mergeCell ref="B38:D38"/>
    <mergeCell ref="E38:F38"/>
    <mergeCell ref="A39:A40"/>
    <mergeCell ref="B39:B40"/>
    <mergeCell ref="C39:C40"/>
    <mergeCell ref="D39:D40"/>
    <mergeCell ref="E39:E40"/>
    <mergeCell ref="F39:F40"/>
    <mergeCell ref="A33:D36"/>
    <mergeCell ref="A16:A18"/>
    <mergeCell ref="B16:B18"/>
    <mergeCell ref="C16:C18"/>
    <mergeCell ref="D16:D18"/>
    <mergeCell ref="B19:D19"/>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sheetPr>
    <tabColor theme="7" tint="-0.24997000396251678"/>
  </sheetPr>
  <dimension ref="A1:H47"/>
  <sheetViews>
    <sheetView zoomScale="180" zoomScaleNormal="180" zoomScalePageLayoutView="0" workbookViewId="0" topLeftCell="B9">
      <selection activeCell="A21" sqref="A21:A23"/>
    </sheetView>
  </sheetViews>
  <sheetFormatPr defaultColWidth="17.140625" defaultRowHeight="12.75" customHeight="1"/>
  <cols>
    <col min="1" max="1" width="38.421875" style="63" customWidth="1"/>
    <col min="2" max="16384" width="17.140625" style="63" customWidth="1"/>
  </cols>
  <sheetData>
    <row r="1" spans="1:4" s="14" customFormat="1" ht="25.5" customHeight="1">
      <c r="A1" s="404" t="s">
        <v>63</v>
      </c>
      <c r="B1" s="404"/>
      <c r="C1" s="404"/>
      <c r="D1" s="404"/>
    </row>
    <row r="2" ht="12.75" customHeight="1">
      <c r="A2" s="64"/>
    </row>
    <row r="3" spans="1:4" ht="12.75" customHeight="1">
      <c r="A3" s="226" t="s">
        <v>64</v>
      </c>
      <c r="B3" s="227"/>
      <c r="C3" s="227"/>
      <c r="D3" s="227"/>
    </row>
    <row r="4" spans="1:4" ht="12.75" customHeight="1">
      <c r="A4" s="401"/>
      <c r="B4" s="401"/>
      <c r="C4" s="401"/>
      <c r="D4" s="401"/>
    </row>
    <row r="5" spans="1:4" ht="12.75" customHeight="1">
      <c r="A5" s="402"/>
      <c r="B5" s="401"/>
      <c r="C5" s="401"/>
      <c r="D5" s="401"/>
    </row>
    <row r="6" spans="1:4" ht="12.75" customHeight="1">
      <c r="A6" s="402"/>
      <c r="B6" s="401"/>
      <c r="C6" s="401"/>
      <c r="D6" s="401"/>
    </row>
    <row r="7" spans="1:4" ht="12.75" customHeight="1">
      <c r="A7" s="402"/>
      <c r="B7" s="401"/>
      <c r="C7" s="401"/>
      <c r="D7" s="401"/>
    </row>
    <row r="8" spans="1:4" ht="12.75" customHeight="1">
      <c r="A8" s="402"/>
      <c r="B8" s="401"/>
      <c r="C8" s="401"/>
      <c r="D8" s="401"/>
    </row>
    <row r="9" spans="1:4" ht="12.75" customHeight="1">
      <c r="A9" s="226" t="s">
        <v>65</v>
      </c>
      <c r="B9" s="228" t="s">
        <v>66</v>
      </c>
      <c r="C9" s="228" t="s">
        <v>67</v>
      </c>
      <c r="D9" s="228" t="s">
        <v>68</v>
      </c>
    </row>
    <row r="10" spans="1:4" ht="12.75" customHeight="1">
      <c r="A10" s="402"/>
      <c r="B10" s="401"/>
      <c r="C10" s="401"/>
      <c r="D10" s="401"/>
    </row>
    <row r="11" spans="1:4" ht="12.75" customHeight="1">
      <c r="A11" s="402"/>
      <c r="B11" s="401"/>
      <c r="C11" s="401"/>
      <c r="D11" s="401"/>
    </row>
    <row r="12" spans="1:4" ht="12.75" customHeight="1">
      <c r="A12" s="402"/>
      <c r="B12" s="401"/>
      <c r="C12" s="401"/>
      <c r="D12" s="401"/>
    </row>
    <row r="13" spans="1:4" ht="12.75" customHeight="1">
      <c r="A13" s="402"/>
      <c r="B13" s="401"/>
      <c r="C13" s="401"/>
      <c r="D13" s="401"/>
    </row>
    <row r="14" spans="1:4" ht="12.75" customHeight="1">
      <c r="A14" s="226" t="s">
        <v>69</v>
      </c>
      <c r="B14" s="398"/>
      <c r="C14" s="398"/>
      <c r="D14" s="398"/>
    </row>
    <row r="15" spans="1:4" ht="12.75" customHeight="1">
      <c r="A15" s="228" t="s">
        <v>70</v>
      </c>
      <c r="B15" s="228" t="s">
        <v>66</v>
      </c>
      <c r="C15" s="228" t="s">
        <v>67</v>
      </c>
      <c r="D15" s="228" t="s">
        <v>68</v>
      </c>
    </row>
    <row r="16" spans="1:4" ht="12.75" customHeight="1">
      <c r="A16" s="402"/>
      <c r="B16" s="401"/>
      <c r="C16" s="401"/>
      <c r="D16" s="401"/>
    </row>
    <row r="17" spans="1:4" ht="12.75" customHeight="1">
      <c r="A17" s="402"/>
      <c r="B17" s="401"/>
      <c r="C17" s="401"/>
      <c r="D17" s="401"/>
    </row>
    <row r="18" spans="1:4" ht="12.75" customHeight="1">
      <c r="A18" s="402"/>
      <c r="B18" s="401"/>
      <c r="C18" s="401"/>
      <c r="D18" s="401"/>
    </row>
    <row r="19" spans="1:4" ht="12.75" customHeight="1">
      <c r="A19" s="228" t="s">
        <v>71</v>
      </c>
      <c r="B19" s="402" t="s">
        <v>72</v>
      </c>
      <c r="C19" s="402"/>
      <c r="D19" s="402"/>
    </row>
    <row r="20" spans="1:4" ht="12.75" customHeight="1">
      <c r="A20" s="402" t="s">
        <v>12</v>
      </c>
      <c r="B20" s="401"/>
      <c r="C20" s="401"/>
      <c r="D20" s="401"/>
    </row>
    <row r="21" spans="1:4" ht="12.75" customHeight="1">
      <c r="A21" s="402"/>
      <c r="B21" s="401"/>
      <c r="C21" s="401"/>
      <c r="D21" s="401"/>
    </row>
    <row r="22" spans="1:4" ht="12.75" customHeight="1">
      <c r="A22" s="402"/>
      <c r="B22" s="401"/>
      <c r="C22" s="401"/>
      <c r="D22" s="401"/>
    </row>
    <row r="23" spans="1:4" ht="12.75" customHeight="1">
      <c r="A23" s="402"/>
      <c r="B23" s="401"/>
      <c r="C23" s="401"/>
      <c r="D23" s="401"/>
    </row>
    <row r="24" spans="1:4" ht="12.75" customHeight="1">
      <c r="A24" s="403" t="s">
        <v>73</v>
      </c>
      <c r="B24" s="403"/>
      <c r="C24" s="403"/>
      <c r="D24" s="403"/>
    </row>
    <row r="25" spans="1:4" ht="12.75" customHeight="1">
      <c r="A25" s="402"/>
      <c r="B25" s="401"/>
      <c r="C25" s="401"/>
      <c r="D25" s="401"/>
    </row>
    <row r="26" spans="1:4" ht="12.75" customHeight="1">
      <c r="A26" s="402"/>
      <c r="B26" s="401"/>
      <c r="C26" s="401"/>
      <c r="D26" s="401"/>
    </row>
    <row r="27" spans="1:4" ht="12.75" customHeight="1">
      <c r="A27" s="402"/>
      <c r="B27" s="401"/>
      <c r="C27" s="401"/>
      <c r="D27" s="401"/>
    </row>
    <row r="28" spans="1:4" ht="12.75" customHeight="1">
      <c r="A28" s="403" t="s">
        <v>74</v>
      </c>
      <c r="B28" s="403"/>
      <c r="C28" s="403"/>
      <c r="D28" s="403"/>
    </row>
    <row r="29" spans="1:4" ht="12.75" customHeight="1">
      <c r="A29" s="402"/>
      <c r="B29" s="401"/>
      <c r="C29" s="401"/>
      <c r="D29" s="401"/>
    </row>
    <row r="30" spans="1:4" ht="12.75" customHeight="1">
      <c r="A30" s="402"/>
      <c r="B30" s="401"/>
      <c r="C30" s="401"/>
      <c r="D30" s="401"/>
    </row>
    <row r="31" spans="1:4" ht="12.75" customHeight="1">
      <c r="A31" s="402"/>
      <c r="B31" s="401"/>
      <c r="C31" s="401"/>
      <c r="D31" s="401"/>
    </row>
    <row r="32" spans="1:4" ht="12.75" customHeight="1">
      <c r="A32" s="403" t="s">
        <v>75</v>
      </c>
      <c r="B32" s="403"/>
      <c r="C32" s="403"/>
      <c r="D32" s="403"/>
    </row>
    <row r="33" spans="1:4" ht="12.75" customHeight="1">
      <c r="A33" s="401"/>
      <c r="B33" s="401"/>
      <c r="C33" s="401"/>
      <c r="D33" s="401"/>
    </row>
    <row r="34" spans="1:4" ht="12.75" customHeight="1">
      <c r="A34" s="401"/>
      <c r="B34" s="401"/>
      <c r="C34" s="401"/>
      <c r="D34" s="401"/>
    </row>
    <row r="35" spans="1:4" ht="12.75" customHeight="1">
      <c r="A35" s="401"/>
      <c r="B35" s="401"/>
      <c r="C35" s="401"/>
      <c r="D35" s="401"/>
    </row>
    <row r="36" spans="1:4" ht="12.75" customHeight="1">
      <c r="A36" s="401"/>
      <c r="B36" s="401"/>
      <c r="C36" s="401"/>
      <c r="D36" s="401"/>
    </row>
    <row r="39" spans="1:8" ht="12.75" customHeight="1">
      <c r="A39" s="233" t="s">
        <v>364</v>
      </c>
      <c r="B39" s="399" t="s">
        <v>258</v>
      </c>
      <c r="C39" s="399"/>
      <c r="D39" s="399"/>
      <c r="E39" s="399" t="s">
        <v>259</v>
      </c>
      <c r="F39" s="399"/>
      <c r="G39" s="229" t="s">
        <v>260</v>
      </c>
      <c r="H39" s="229" t="s">
        <v>261</v>
      </c>
    </row>
    <row r="40" spans="1:8" ht="12.75" customHeight="1">
      <c r="A40" s="400" t="s">
        <v>262</v>
      </c>
      <c r="B40" s="397" t="s">
        <v>263</v>
      </c>
      <c r="C40" s="397" t="s">
        <v>264</v>
      </c>
      <c r="D40" s="397" t="s">
        <v>265</v>
      </c>
      <c r="E40" s="397" t="s">
        <v>266</v>
      </c>
      <c r="F40" s="397" t="s">
        <v>8</v>
      </c>
      <c r="G40" s="230" t="s">
        <v>267</v>
      </c>
      <c r="H40" s="397" t="s">
        <v>269</v>
      </c>
    </row>
    <row r="41" spans="1:8" ht="12.75" customHeight="1">
      <c r="A41" s="400"/>
      <c r="B41" s="397"/>
      <c r="C41" s="397"/>
      <c r="D41" s="397"/>
      <c r="E41" s="397"/>
      <c r="F41" s="397"/>
      <c r="G41" s="230" t="s">
        <v>268</v>
      </c>
      <c r="H41" s="397"/>
    </row>
    <row r="42" spans="1:8" ht="12.75" customHeight="1">
      <c r="A42" s="231">
        <v>1</v>
      </c>
      <c r="B42" s="232"/>
      <c r="C42" s="232"/>
      <c r="D42" s="232"/>
      <c r="E42" s="232"/>
      <c r="F42" s="232"/>
      <c r="G42" s="232"/>
      <c r="H42" s="232"/>
    </row>
    <row r="43" spans="1:8" ht="12.75" customHeight="1">
      <c r="A43" s="231">
        <v>2</v>
      </c>
      <c r="B43" s="232"/>
      <c r="C43" s="232"/>
      <c r="D43" s="232"/>
      <c r="E43" s="232"/>
      <c r="F43" s="232"/>
      <c r="G43" s="232"/>
      <c r="H43" s="232"/>
    </row>
    <row r="44" spans="1:8" ht="12.75" customHeight="1">
      <c r="A44" s="231">
        <v>3</v>
      </c>
      <c r="B44" s="232"/>
      <c r="C44" s="232"/>
      <c r="D44" s="232"/>
      <c r="E44" s="232"/>
      <c r="F44" s="232"/>
      <c r="G44" s="232"/>
      <c r="H44" s="232"/>
    </row>
    <row r="45" spans="1:8" ht="12.75" customHeight="1">
      <c r="A45" s="231">
        <v>4</v>
      </c>
      <c r="B45" s="232"/>
      <c r="C45" s="232"/>
      <c r="D45" s="232"/>
      <c r="E45" s="232"/>
      <c r="F45" s="232"/>
      <c r="G45" s="232"/>
      <c r="H45" s="232"/>
    </row>
    <row r="46" spans="1:8" ht="12.75" customHeight="1">
      <c r="A46" s="231">
        <v>5</v>
      </c>
      <c r="B46" s="232"/>
      <c r="C46" s="232"/>
      <c r="D46" s="232"/>
      <c r="E46" s="232"/>
      <c r="F46" s="232"/>
      <c r="G46" s="232"/>
      <c r="H46" s="232"/>
    </row>
    <row r="47" spans="1:8" ht="12.75" customHeight="1">
      <c r="A47" s="231">
        <v>6</v>
      </c>
      <c r="B47" s="232"/>
      <c r="C47" s="232"/>
      <c r="D47" s="232"/>
      <c r="E47" s="232"/>
      <c r="F47" s="232"/>
      <c r="G47" s="232"/>
      <c r="H47" s="232"/>
    </row>
  </sheetData>
  <sheetProtection/>
  <mergeCells count="29">
    <mergeCell ref="A29:D31"/>
    <mergeCell ref="A32:D32"/>
    <mergeCell ref="A20:A23"/>
    <mergeCell ref="B20:D23"/>
    <mergeCell ref="A24:D24"/>
    <mergeCell ref="A25:D27"/>
    <mergeCell ref="A28:D28"/>
    <mergeCell ref="A1:D1"/>
    <mergeCell ref="A4:D8"/>
    <mergeCell ref="A10:A13"/>
    <mergeCell ref="B10:B13"/>
    <mergeCell ref="C10:C13"/>
    <mergeCell ref="D10:D13"/>
    <mergeCell ref="H40:H41"/>
    <mergeCell ref="B14:D14"/>
    <mergeCell ref="B39:D39"/>
    <mergeCell ref="E39:F39"/>
    <mergeCell ref="A40:A41"/>
    <mergeCell ref="B40:B41"/>
    <mergeCell ref="C40:C41"/>
    <mergeCell ref="D40:D41"/>
    <mergeCell ref="E40:E41"/>
    <mergeCell ref="F40:F41"/>
    <mergeCell ref="A33:D36"/>
    <mergeCell ref="A16:A18"/>
    <mergeCell ref="B16:B18"/>
    <mergeCell ref="C16:C18"/>
    <mergeCell ref="D16:D18"/>
    <mergeCell ref="B19:D19"/>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T60"/>
  <sheetViews>
    <sheetView zoomScalePageLayoutView="0" workbookViewId="0" topLeftCell="A1">
      <pane ySplit="2" topLeftCell="A17" activePane="bottomLeft" state="frozen"/>
      <selection pane="topLeft" activeCell="A1" sqref="A1"/>
      <selection pane="bottomLeft" activeCell="E3" sqref="E3"/>
    </sheetView>
  </sheetViews>
  <sheetFormatPr defaultColWidth="17.140625" defaultRowHeight="12.75" customHeight="1"/>
  <cols>
    <col min="1" max="1" width="17.140625" style="0" customWidth="1"/>
    <col min="2" max="2" width="10.28125" style="0" bestFit="1" customWidth="1"/>
    <col min="3" max="3" width="3.7109375" style="0" bestFit="1" customWidth="1"/>
    <col min="4" max="4" width="17.140625" style="0" customWidth="1"/>
    <col min="5" max="5" width="17.140625" style="11" customWidth="1"/>
  </cols>
  <sheetData>
    <row r="1" spans="1:20" ht="15">
      <c r="A1" s="22"/>
      <c r="B1" s="407" t="s">
        <v>105</v>
      </c>
      <c r="C1" s="408"/>
      <c r="D1" s="22"/>
      <c r="E1" s="51"/>
      <c r="F1" s="15"/>
      <c r="G1" s="15"/>
      <c r="H1" s="15"/>
      <c r="I1" s="15"/>
      <c r="J1" s="15"/>
      <c r="K1" s="15"/>
      <c r="L1" s="15"/>
      <c r="M1" s="15"/>
      <c r="N1" s="15"/>
      <c r="O1" s="15"/>
      <c r="P1" s="15"/>
      <c r="Q1" s="15"/>
      <c r="R1" s="15"/>
      <c r="S1" s="15"/>
      <c r="T1" s="15"/>
    </row>
    <row r="2" spans="1:20" ht="46.5">
      <c r="A2" s="23" t="s">
        <v>11</v>
      </c>
      <c r="B2" s="24">
        <v>30</v>
      </c>
      <c r="C2" s="24"/>
      <c r="D2" s="24" t="s">
        <v>104</v>
      </c>
      <c r="E2" s="52" t="s">
        <v>106</v>
      </c>
      <c r="F2" s="16"/>
      <c r="G2" s="16"/>
      <c r="H2" s="16"/>
      <c r="I2" s="16"/>
      <c r="J2" s="16"/>
      <c r="K2" s="16"/>
      <c r="L2" s="16"/>
      <c r="M2" s="16"/>
      <c r="N2" s="16"/>
      <c r="O2" s="16"/>
      <c r="P2" s="16"/>
      <c r="Q2" s="16"/>
      <c r="R2" s="16"/>
      <c r="S2" s="16"/>
      <c r="T2" s="16"/>
    </row>
    <row r="3" spans="1:20" ht="15">
      <c r="A3" s="22"/>
      <c r="B3" s="22" t="s">
        <v>13</v>
      </c>
      <c r="C3" s="22" t="s">
        <v>14</v>
      </c>
      <c r="D3" s="22"/>
      <c r="E3" s="51"/>
      <c r="F3" s="15"/>
      <c r="G3" s="15"/>
      <c r="H3" s="15"/>
      <c r="I3" s="15"/>
      <c r="J3" s="15"/>
      <c r="K3" s="15"/>
      <c r="L3" s="15"/>
      <c r="M3" s="15"/>
      <c r="N3" s="15"/>
      <c r="O3" s="15"/>
      <c r="P3" s="15"/>
      <c r="Q3" s="15"/>
      <c r="R3" s="15"/>
      <c r="S3" s="15"/>
      <c r="T3" s="15"/>
    </row>
    <row r="4" spans="1:20" ht="15.75">
      <c r="A4" s="409" t="s">
        <v>15</v>
      </c>
      <c r="B4" s="410"/>
      <c r="C4" s="410"/>
      <c r="D4" s="410"/>
      <c r="E4" s="53"/>
      <c r="F4" s="7"/>
      <c r="G4" s="7"/>
      <c r="H4" s="7"/>
      <c r="I4" s="7"/>
      <c r="J4" s="7"/>
      <c r="K4" s="7"/>
      <c r="L4" s="7"/>
      <c r="M4" s="7"/>
      <c r="N4" s="7"/>
      <c r="O4" s="7"/>
      <c r="P4" s="7"/>
      <c r="Q4" s="7"/>
      <c r="R4" s="7"/>
      <c r="S4" s="7"/>
      <c r="T4" s="7"/>
    </row>
    <row r="5" spans="1:20" ht="15">
      <c r="A5" s="25" t="s">
        <v>16</v>
      </c>
      <c r="B5" s="26">
        <f>C5/B2</f>
        <v>0.3</v>
      </c>
      <c r="C5" s="25">
        <v>9</v>
      </c>
      <c r="D5" s="43"/>
      <c r="E5" s="53"/>
      <c r="F5" s="7"/>
      <c r="G5" s="7"/>
      <c r="H5" s="7"/>
      <c r="I5" s="7"/>
      <c r="J5" s="7"/>
      <c r="K5" s="7"/>
      <c r="L5" s="7"/>
      <c r="M5" s="7"/>
      <c r="N5" s="7"/>
      <c r="O5" s="7"/>
      <c r="P5" s="7"/>
      <c r="Q5" s="7"/>
      <c r="R5" s="7"/>
      <c r="S5" s="7"/>
      <c r="T5" s="7"/>
    </row>
    <row r="6" spans="1:20" ht="15">
      <c r="A6" s="25" t="s">
        <v>17</v>
      </c>
      <c r="B6" s="26">
        <f>C6/B2</f>
        <v>0.7</v>
      </c>
      <c r="C6" s="25">
        <v>21</v>
      </c>
      <c r="D6" s="43"/>
      <c r="E6" s="53"/>
      <c r="F6" s="7"/>
      <c r="G6" s="7"/>
      <c r="H6" s="7"/>
      <c r="I6" s="7"/>
      <c r="J6" s="7"/>
      <c r="K6" s="7"/>
      <c r="L6" s="7"/>
      <c r="M6" s="7"/>
      <c r="N6" s="7"/>
      <c r="O6" s="7"/>
      <c r="P6" s="7"/>
      <c r="Q6" s="7"/>
      <c r="R6" s="7"/>
      <c r="S6" s="7"/>
      <c r="T6" s="7"/>
    </row>
    <row r="7" spans="1:20" ht="15">
      <c r="A7" s="25" t="s">
        <v>18</v>
      </c>
      <c r="B7" s="25">
        <v>61.07</v>
      </c>
      <c r="C7" s="25"/>
      <c r="D7" s="43"/>
      <c r="E7" s="53"/>
      <c r="F7" s="7"/>
      <c r="G7" s="7"/>
      <c r="H7" s="7"/>
      <c r="I7" s="7"/>
      <c r="J7" s="7"/>
      <c r="K7" s="7"/>
      <c r="L7" s="7"/>
      <c r="M7" s="7"/>
      <c r="N7" s="7"/>
      <c r="O7" s="7"/>
      <c r="P7" s="7"/>
      <c r="Q7" s="7"/>
      <c r="R7" s="7"/>
      <c r="S7" s="7"/>
      <c r="T7" s="7"/>
    </row>
    <row r="8" spans="1:20" ht="15">
      <c r="A8" s="25" t="s">
        <v>20</v>
      </c>
      <c r="B8" s="25" t="s">
        <v>100</v>
      </c>
      <c r="C8" s="25" t="s">
        <v>19</v>
      </c>
      <c r="D8" s="43"/>
      <c r="E8" s="53"/>
      <c r="F8" s="7"/>
      <c r="G8" s="7"/>
      <c r="H8" s="7"/>
      <c r="I8" s="7"/>
      <c r="J8" s="7"/>
      <c r="K8" s="7"/>
      <c r="L8" s="7"/>
      <c r="M8" s="7"/>
      <c r="N8" s="7"/>
      <c r="O8" s="7"/>
      <c r="P8" s="7"/>
      <c r="Q8" s="7"/>
      <c r="R8" s="7"/>
      <c r="S8" s="7"/>
      <c r="T8" s="7"/>
    </row>
    <row r="9" spans="1:20" ht="15">
      <c r="A9" s="25" t="s">
        <v>21</v>
      </c>
      <c r="B9" s="26">
        <f>C9/B2</f>
        <v>0.8333333333333334</v>
      </c>
      <c r="C9" s="25">
        <v>25</v>
      </c>
      <c r="D9" s="43"/>
      <c r="E9" s="53"/>
      <c r="F9" s="7"/>
      <c r="G9" s="7"/>
      <c r="H9" s="7"/>
      <c r="I9" s="7"/>
      <c r="J9" s="7"/>
      <c r="K9" s="7"/>
      <c r="L9" s="7"/>
      <c r="M9" s="7"/>
      <c r="N9" s="7"/>
      <c r="O9" s="7"/>
      <c r="P9" s="7"/>
      <c r="Q9" s="7"/>
      <c r="R9" s="7"/>
      <c r="S9" s="7"/>
      <c r="T9" s="7"/>
    </row>
    <row r="10" spans="1:20" ht="30">
      <c r="A10" s="25" t="s">
        <v>22</v>
      </c>
      <c r="B10" s="26">
        <f>C10/B2</f>
        <v>0.13333333333333333</v>
      </c>
      <c r="C10" s="25">
        <v>4</v>
      </c>
      <c r="D10" s="43"/>
      <c r="E10" s="53"/>
      <c r="F10" s="7"/>
      <c r="G10" s="7"/>
      <c r="H10" s="7"/>
      <c r="I10" s="7"/>
      <c r="J10" s="7"/>
      <c r="K10" s="7"/>
      <c r="L10" s="7"/>
      <c r="M10" s="7"/>
      <c r="N10" s="7"/>
      <c r="O10" s="7"/>
      <c r="P10" s="7"/>
      <c r="Q10" s="7"/>
      <c r="R10" s="7"/>
      <c r="S10" s="7"/>
      <c r="T10" s="7"/>
    </row>
    <row r="11" spans="1:20" ht="30">
      <c r="A11" s="25" t="s">
        <v>23</v>
      </c>
      <c r="B11" s="26">
        <f>C11/B2</f>
        <v>0</v>
      </c>
      <c r="C11" s="25">
        <v>0</v>
      </c>
      <c r="D11" s="43"/>
      <c r="E11" s="53"/>
      <c r="F11" s="7"/>
      <c r="G11" s="7"/>
      <c r="H11" s="7"/>
      <c r="I11" s="7"/>
      <c r="J11" s="7"/>
      <c r="K11" s="7"/>
      <c r="L11" s="7"/>
      <c r="M11" s="7"/>
      <c r="N11" s="7"/>
      <c r="O11" s="7"/>
      <c r="P11" s="7"/>
      <c r="Q11" s="7"/>
      <c r="R11" s="7"/>
      <c r="S11" s="7"/>
      <c r="T11" s="7"/>
    </row>
    <row r="12" spans="1:20" ht="30">
      <c r="A12" s="25" t="s">
        <v>24</v>
      </c>
      <c r="B12" s="26">
        <f>C12/B2</f>
        <v>0.03333333333333333</v>
      </c>
      <c r="C12" s="25">
        <v>1</v>
      </c>
      <c r="D12" s="43"/>
      <c r="E12" s="53"/>
      <c r="F12" s="7"/>
      <c r="G12" s="7"/>
      <c r="H12" s="7"/>
      <c r="I12" s="7"/>
      <c r="J12" s="7"/>
      <c r="K12" s="7"/>
      <c r="L12" s="7"/>
      <c r="M12" s="7"/>
      <c r="N12" s="7"/>
      <c r="O12" s="7"/>
      <c r="P12" s="7"/>
      <c r="Q12" s="7"/>
      <c r="R12" s="7"/>
      <c r="S12" s="7"/>
      <c r="T12" s="7"/>
    </row>
    <row r="13" spans="1:20" ht="31.5">
      <c r="A13" s="27" t="s">
        <v>25</v>
      </c>
      <c r="B13" s="28"/>
      <c r="C13" s="25"/>
      <c r="D13" s="44"/>
      <c r="E13" s="54"/>
      <c r="F13" s="17"/>
      <c r="G13" s="17"/>
      <c r="H13" s="17"/>
      <c r="I13" s="17"/>
      <c r="J13" s="17"/>
      <c r="K13" s="17"/>
      <c r="L13" s="17"/>
      <c r="M13" s="17"/>
      <c r="N13" s="17"/>
      <c r="O13" s="17"/>
      <c r="P13" s="17"/>
      <c r="Q13" s="17"/>
      <c r="R13" s="17"/>
      <c r="S13" s="17"/>
      <c r="T13" s="17"/>
    </row>
    <row r="14" spans="1:20" ht="15">
      <c r="A14" s="25" t="s">
        <v>26</v>
      </c>
      <c r="B14" s="26">
        <f>C14/B2</f>
        <v>0.06666666666666667</v>
      </c>
      <c r="C14" s="25">
        <v>2</v>
      </c>
      <c r="D14" s="43"/>
      <c r="E14" s="53"/>
      <c r="F14" s="7"/>
      <c r="G14" s="7"/>
      <c r="H14" s="7"/>
      <c r="I14" s="7"/>
      <c r="J14" s="7"/>
      <c r="K14" s="7"/>
      <c r="L14" s="7"/>
      <c r="M14" s="7"/>
      <c r="N14" s="7"/>
      <c r="O14" s="7"/>
      <c r="P14" s="7"/>
      <c r="Q14" s="7"/>
      <c r="R14" s="7"/>
      <c r="S14" s="7"/>
      <c r="T14" s="7"/>
    </row>
    <row r="15" spans="1:20" ht="15">
      <c r="A15" s="25" t="s">
        <v>27</v>
      </c>
      <c r="B15" s="26">
        <f>C15/B2</f>
        <v>0.16666666666666666</v>
      </c>
      <c r="C15" s="25">
        <v>5</v>
      </c>
      <c r="D15" s="43"/>
      <c r="E15" s="53"/>
      <c r="F15" s="7"/>
      <c r="G15" s="7"/>
      <c r="H15" s="7"/>
      <c r="I15" s="7"/>
      <c r="J15" s="7"/>
      <c r="K15" s="7"/>
      <c r="L15" s="7"/>
      <c r="M15" s="7"/>
      <c r="N15" s="7"/>
      <c r="O15" s="7"/>
      <c r="P15" s="7"/>
      <c r="Q15" s="7"/>
      <c r="R15" s="7"/>
      <c r="S15" s="7"/>
      <c r="T15" s="7"/>
    </row>
    <row r="16" spans="1:20" ht="15">
      <c r="A16" s="25" t="s">
        <v>88</v>
      </c>
      <c r="B16" s="26">
        <f>C16/B2</f>
        <v>0.03333333333333333</v>
      </c>
      <c r="C16" s="25">
        <v>1</v>
      </c>
      <c r="D16" s="43"/>
      <c r="E16" s="53"/>
      <c r="F16" s="7"/>
      <c r="G16" s="7"/>
      <c r="H16" s="7"/>
      <c r="I16" s="7"/>
      <c r="J16" s="7"/>
      <c r="K16" s="7"/>
      <c r="L16" s="7"/>
      <c r="M16" s="7"/>
      <c r="N16" s="7"/>
      <c r="O16" s="7"/>
      <c r="P16" s="7"/>
      <c r="Q16" s="7"/>
      <c r="R16" s="7"/>
      <c r="S16" s="7"/>
      <c r="T16" s="7"/>
    </row>
    <row r="17" spans="1:20" ht="30">
      <c r="A17" s="25" t="s">
        <v>28</v>
      </c>
      <c r="B17" s="26">
        <f>C17/B2</f>
        <v>0.7333333333333333</v>
      </c>
      <c r="C17" s="25">
        <v>22</v>
      </c>
      <c r="D17" s="43"/>
      <c r="E17" s="53"/>
      <c r="F17" s="7"/>
      <c r="G17" s="7"/>
      <c r="H17" s="7"/>
      <c r="I17" s="7"/>
      <c r="J17" s="7"/>
      <c r="K17" s="7"/>
      <c r="L17" s="7"/>
      <c r="M17" s="7"/>
      <c r="N17" s="7"/>
      <c r="O17" s="7"/>
      <c r="P17" s="7"/>
      <c r="Q17" s="7"/>
      <c r="R17" s="7"/>
      <c r="S17" s="7"/>
      <c r="T17" s="7"/>
    </row>
    <row r="18" spans="1:20" ht="15">
      <c r="A18" s="25" t="s">
        <v>29</v>
      </c>
      <c r="B18" s="26">
        <f>C18/B2</f>
        <v>0</v>
      </c>
      <c r="C18" s="25">
        <v>0</v>
      </c>
      <c r="D18" s="43"/>
      <c r="E18" s="53"/>
      <c r="F18" s="7"/>
      <c r="G18" s="7"/>
      <c r="H18" s="7"/>
      <c r="I18" s="7"/>
      <c r="J18" s="7"/>
      <c r="K18" s="7"/>
      <c r="L18" s="7"/>
      <c r="M18" s="7"/>
      <c r="N18" s="7"/>
      <c r="O18" s="7"/>
      <c r="P18" s="7"/>
      <c r="Q18" s="7"/>
      <c r="R18" s="7"/>
      <c r="S18" s="7"/>
      <c r="T18" s="7"/>
    </row>
    <row r="19" spans="1:20" ht="15.75">
      <c r="A19" s="411" t="s">
        <v>30</v>
      </c>
      <c r="B19" s="411"/>
      <c r="C19" s="411"/>
      <c r="D19" s="411"/>
      <c r="E19" s="55"/>
      <c r="F19" s="18"/>
      <c r="G19" s="18"/>
      <c r="H19" s="18"/>
      <c r="I19" s="18"/>
      <c r="J19" s="18"/>
      <c r="K19" s="18"/>
      <c r="L19" s="18"/>
      <c r="M19" s="18"/>
      <c r="N19" s="18"/>
      <c r="O19" s="18"/>
      <c r="P19" s="18"/>
      <c r="Q19" s="18"/>
      <c r="R19" s="18"/>
      <c r="S19" s="18"/>
      <c r="T19" s="18"/>
    </row>
    <row r="20" spans="1:20" ht="15">
      <c r="A20" s="29" t="s">
        <v>89</v>
      </c>
      <c r="B20" s="30">
        <f>C20/B2</f>
        <v>0.03333333333333333</v>
      </c>
      <c r="C20" s="29">
        <v>1</v>
      </c>
      <c r="D20" s="45"/>
      <c r="E20" s="56"/>
      <c r="F20" s="19"/>
      <c r="G20" s="19"/>
      <c r="H20" s="19"/>
      <c r="I20" s="19"/>
      <c r="J20" s="19"/>
      <c r="K20" s="19"/>
      <c r="L20" s="19"/>
      <c r="M20" s="19"/>
      <c r="N20" s="19"/>
      <c r="O20" s="19"/>
      <c r="P20" s="19"/>
      <c r="Q20" s="19"/>
      <c r="R20" s="19"/>
      <c r="S20" s="19"/>
      <c r="T20" s="19"/>
    </row>
    <row r="21" spans="1:20" ht="15">
      <c r="A21" s="29" t="s">
        <v>90</v>
      </c>
      <c r="B21" s="30">
        <f>C21/B2</f>
        <v>0.13333333333333333</v>
      </c>
      <c r="C21" s="29">
        <v>4</v>
      </c>
      <c r="D21" s="45"/>
      <c r="E21" s="56"/>
      <c r="F21" s="19"/>
      <c r="G21" s="19"/>
      <c r="H21" s="19"/>
      <c r="I21" s="19"/>
      <c r="J21" s="19"/>
      <c r="K21" s="19"/>
      <c r="L21" s="19"/>
      <c r="M21" s="19"/>
      <c r="N21" s="19"/>
      <c r="O21" s="19"/>
      <c r="P21" s="19"/>
      <c r="Q21" s="19"/>
      <c r="R21" s="19"/>
      <c r="S21" s="19"/>
      <c r="T21" s="19"/>
    </row>
    <row r="22" spans="1:20" ht="15">
      <c r="A22" s="29" t="s">
        <v>31</v>
      </c>
      <c r="B22" s="30">
        <f>C22/B2</f>
        <v>0.8</v>
      </c>
      <c r="C22" s="29">
        <v>24</v>
      </c>
      <c r="D22" s="45"/>
      <c r="E22" s="56"/>
      <c r="F22" s="19"/>
      <c r="G22" s="19"/>
      <c r="H22" s="19"/>
      <c r="I22" s="19"/>
      <c r="J22" s="19"/>
      <c r="K22" s="19"/>
      <c r="L22" s="19"/>
      <c r="M22" s="19"/>
      <c r="N22" s="19"/>
      <c r="O22" s="19"/>
      <c r="P22" s="19"/>
      <c r="Q22" s="19"/>
      <c r="R22" s="19"/>
      <c r="S22" s="19"/>
      <c r="T22" s="19"/>
    </row>
    <row r="23" spans="1:20" ht="15">
      <c r="A23" s="31" t="s">
        <v>91</v>
      </c>
      <c r="B23" s="32">
        <f>C23/B2</f>
        <v>0.5</v>
      </c>
      <c r="C23" s="33">
        <v>15</v>
      </c>
      <c r="D23" s="46"/>
      <c r="E23" s="57"/>
      <c r="F23" s="5"/>
      <c r="G23" s="5"/>
      <c r="H23" s="5"/>
      <c r="I23" s="5"/>
      <c r="J23" s="5"/>
      <c r="K23" s="5"/>
      <c r="L23" s="5"/>
      <c r="M23" s="5"/>
      <c r="N23" s="5"/>
      <c r="O23" s="5"/>
      <c r="P23" s="5"/>
      <c r="Q23" s="5"/>
      <c r="R23" s="5"/>
      <c r="S23" s="5"/>
      <c r="T23" s="5"/>
    </row>
    <row r="24" spans="1:20" ht="15">
      <c r="A24" s="31" t="s">
        <v>92</v>
      </c>
      <c r="B24" s="32"/>
      <c r="C24" s="33">
        <v>11</v>
      </c>
      <c r="D24" s="46"/>
      <c r="E24" s="57"/>
      <c r="F24" s="5"/>
      <c r="G24" s="5"/>
      <c r="H24" s="5"/>
      <c r="I24" s="5"/>
      <c r="J24" s="5"/>
      <c r="K24" s="5"/>
      <c r="L24" s="5"/>
      <c r="M24" s="5"/>
      <c r="N24" s="5"/>
      <c r="O24" s="5"/>
      <c r="P24" s="5"/>
      <c r="Q24" s="5"/>
      <c r="R24" s="5"/>
      <c r="S24" s="5"/>
      <c r="T24" s="5"/>
    </row>
    <row r="25" spans="1:20" ht="30">
      <c r="A25" s="31" t="s">
        <v>93</v>
      </c>
      <c r="B25" s="32"/>
      <c r="C25" s="33">
        <v>16</v>
      </c>
      <c r="D25" s="46"/>
      <c r="E25" s="57"/>
      <c r="F25" s="5"/>
      <c r="G25" s="5"/>
      <c r="H25" s="5"/>
      <c r="I25" s="5"/>
      <c r="J25" s="5"/>
      <c r="K25" s="5"/>
      <c r="L25" s="5"/>
      <c r="M25" s="5"/>
      <c r="N25" s="5"/>
      <c r="O25" s="5"/>
      <c r="P25" s="5"/>
      <c r="Q25" s="5"/>
      <c r="R25" s="5"/>
      <c r="S25" s="5"/>
      <c r="T25" s="5"/>
    </row>
    <row r="26" spans="1:20" ht="15">
      <c r="A26" s="31" t="s">
        <v>94</v>
      </c>
      <c r="B26" s="32"/>
      <c r="C26" s="33">
        <v>1</v>
      </c>
      <c r="D26" s="46"/>
      <c r="E26" s="57"/>
      <c r="F26" s="5"/>
      <c r="G26" s="5"/>
      <c r="H26" s="5"/>
      <c r="I26" s="5"/>
      <c r="J26" s="5"/>
      <c r="K26" s="5"/>
      <c r="L26" s="5"/>
      <c r="M26" s="5"/>
      <c r="N26" s="5"/>
      <c r="O26" s="5"/>
      <c r="P26" s="5"/>
      <c r="Q26" s="5"/>
      <c r="R26" s="5"/>
      <c r="S26" s="5"/>
      <c r="T26" s="5"/>
    </row>
    <row r="27" spans="1:20" ht="15">
      <c r="A27" s="31" t="s">
        <v>32</v>
      </c>
      <c r="B27" s="32">
        <f>C27/B2</f>
        <v>0.06666666666666667</v>
      </c>
      <c r="C27" s="33">
        <v>2</v>
      </c>
      <c r="D27" s="46"/>
      <c r="E27" s="57"/>
      <c r="F27" s="5"/>
      <c r="G27" s="5"/>
      <c r="H27" s="5"/>
      <c r="I27" s="5"/>
      <c r="J27" s="5"/>
      <c r="K27" s="5"/>
      <c r="L27" s="5"/>
      <c r="M27" s="5"/>
      <c r="N27" s="5"/>
      <c r="O27" s="5"/>
      <c r="P27" s="5"/>
      <c r="Q27" s="5"/>
      <c r="R27" s="5"/>
      <c r="S27" s="5"/>
      <c r="T27" s="5"/>
    </row>
    <row r="28" spans="1:20" ht="45">
      <c r="A28" s="33" t="s">
        <v>33</v>
      </c>
      <c r="B28" s="32">
        <f>C28/B2</f>
        <v>0.03333333333333333</v>
      </c>
      <c r="C28" s="33">
        <v>1</v>
      </c>
      <c r="D28" s="46"/>
      <c r="E28" s="57"/>
      <c r="F28" s="5"/>
      <c r="G28" s="5"/>
      <c r="H28" s="5"/>
      <c r="I28" s="5"/>
      <c r="J28" s="5"/>
      <c r="K28" s="5"/>
      <c r="L28" s="5"/>
      <c r="M28" s="5"/>
      <c r="N28" s="5"/>
      <c r="O28" s="5"/>
      <c r="P28" s="5"/>
      <c r="Q28" s="5"/>
      <c r="R28" s="5"/>
      <c r="S28" s="5"/>
      <c r="T28" s="5"/>
    </row>
    <row r="29" spans="1:20" ht="47.25">
      <c r="A29" s="35" t="s">
        <v>34</v>
      </c>
      <c r="B29" s="32"/>
      <c r="C29" s="33"/>
      <c r="D29" s="46"/>
      <c r="E29" s="57"/>
      <c r="F29" s="5"/>
      <c r="G29" s="5"/>
      <c r="H29" s="5"/>
      <c r="I29" s="5"/>
      <c r="J29" s="5"/>
      <c r="K29" s="5"/>
      <c r="L29" s="5"/>
      <c r="M29" s="5"/>
      <c r="N29" s="5"/>
      <c r="O29" s="5"/>
      <c r="P29" s="5"/>
      <c r="Q29" s="5"/>
      <c r="R29" s="5"/>
      <c r="S29" s="5"/>
      <c r="T29" s="5"/>
    </row>
    <row r="30" spans="1:20" ht="15">
      <c r="A30" s="33" t="s">
        <v>35</v>
      </c>
      <c r="B30" s="32">
        <f>C30/B2</f>
        <v>1</v>
      </c>
      <c r="C30" s="33">
        <v>30</v>
      </c>
      <c r="D30" s="46"/>
      <c r="E30" s="57"/>
      <c r="F30" s="5"/>
      <c r="G30" s="5"/>
      <c r="H30" s="5"/>
      <c r="I30" s="5"/>
      <c r="J30" s="5"/>
      <c r="K30" s="5"/>
      <c r="L30" s="5"/>
      <c r="M30" s="5"/>
      <c r="N30" s="5"/>
      <c r="O30" s="5"/>
      <c r="P30" s="5"/>
      <c r="Q30" s="5"/>
      <c r="R30" s="5"/>
      <c r="S30" s="5"/>
      <c r="T30" s="5"/>
    </row>
    <row r="31" spans="1:20" ht="15">
      <c r="A31" s="33" t="s">
        <v>36</v>
      </c>
      <c r="B31" s="32">
        <f>C31/B2</f>
        <v>0</v>
      </c>
      <c r="C31" s="33">
        <v>0</v>
      </c>
      <c r="D31" s="46"/>
      <c r="E31" s="57"/>
      <c r="F31" s="5"/>
      <c r="G31" s="5"/>
      <c r="H31" s="5"/>
      <c r="I31" s="5"/>
      <c r="J31" s="5"/>
      <c r="K31" s="5"/>
      <c r="L31" s="5"/>
      <c r="M31" s="5"/>
      <c r="N31" s="5"/>
      <c r="O31" s="5"/>
      <c r="P31" s="5"/>
      <c r="Q31" s="5"/>
      <c r="R31" s="5"/>
      <c r="S31" s="5"/>
      <c r="T31" s="5"/>
    </row>
    <row r="32" spans="1:20" ht="15.75">
      <c r="A32" s="412" t="s">
        <v>37</v>
      </c>
      <c r="B32" s="412"/>
      <c r="C32" s="412"/>
      <c r="D32" s="412"/>
      <c r="E32" s="412"/>
      <c r="F32" s="8"/>
      <c r="G32" s="8"/>
      <c r="H32" s="8"/>
      <c r="I32" s="8"/>
      <c r="J32" s="8"/>
      <c r="K32" s="8"/>
      <c r="L32" s="8"/>
      <c r="M32" s="8"/>
      <c r="N32" s="8"/>
      <c r="O32" s="8"/>
      <c r="P32" s="8"/>
      <c r="Q32" s="8"/>
      <c r="R32" s="8"/>
      <c r="S32" s="8"/>
      <c r="T32" s="8"/>
    </row>
    <row r="33" spans="1:20" ht="30">
      <c r="A33" s="36" t="s">
        <v>38</v>
      </c>
      <c r="B33" s="37">
        <f>C33/B2</f>
        <v>0.5</v>
      </c>
      <c r="C33" s="36">
        <v>15</v>
      </c>
      <c r="D33" s="47"/>
      <c r="E33" s="58"/>
      <c r="F33" s="8"/>
      <c r="G33" s="8"/>
      <c r="H33" s="8"/>
      <c r="I33" s="8"/>
      <c r="J33" s="8"/>
      <c r="K33" s="8"/>
      <c r="L33" s="8"/>
      <c r="M33" s="8"/>
      <c r="N33" s="8"/>
      <c r="O33" s="8"/>
      <c r="P33" s="8"/>
      <c r="Q33" s="8"/>
      <c r="R33" s="8"/>
      <c r="S33" s="8"/>
      <c r="T33" s="8"/>
    </row>
    <row r="34" spans="1:20" ht="30">
      <c r="A34" s="36" t="s">
        <v>39</v>
      </c>
      <c r="B34" s="37">
        <f>C34/B2</f>
        <v>0.6666666666666666</v>
      </c>
      <c r="C34" s="36">
        <v>20</v>
      </c>
      <c r="D34" s="47"/>
      <c r="E34" s="58"/>
      <c r="F34" s="8"/>
      <c r="G34" s="8"/>
      <c r="H34" s="8"/>
      <c r="I34" s="8"/>
      <c r="J34" s="8"/>
      <c r="K34" s="8"/>
      <c r="L34" s="8"/>
      <c r="M34" s="8"/>
      <c r="N34" s="8"/>
      <c r="O34" s="8"/>
      <c r="P34" s="8"/>
      <c r="Q34" s="8"/>
      <c r="R34" s="8"/>
      <c r="S34" s="8"/>
      <c r="T34" s="8"/>
    </row>
    <row r="35" spans="1:20" ht="15">
      <c r="A35" s="36" t="s">
        <v>40</v>
      </c>
      <c r="B35" s="37">
        <f>C35/B2</f>
        <v>0.3333333333333333</v>
      </c>
      <c r="C35" s="36">
        <v>10</v>
      </c>
      <c r="D35" s="47"/>
      <c r="E35" s="58"/>
      <c r="F35" s="8"/>
      <c r="G35" s="8"/>
      <c r="H35" s="8"/>
      <c r="I35" s="8"/>
      <c r="J35" s="8"/>
      <c r="K35" s="8"/>
      <c r="L35" s="8"/>
      <c r="M35" s="8"/>
      <c r="N35" s="8"/>
      <c r="O35" s="8"/>
      <c r="P35" s="8"/>
      <c r="Q35" s="8"/>
      <c r="R35" s="8"/>
      <c r="S35" s="8"/>
      <c r="T35" s="8"/>
    </row>
    <row r="36" spans="1:20" ht="15">
      <c r="A36" s="36" t="s">
        <v>41</v>
      </c>
      <c r="B36" s="37">
        <f>C36/B2</f>
        <v>0.3333333333333333</v>
      </c>
      <c r="C36" s="36">
        <v>10</v>
      </c>
      <c r="D36" s="47"/>
      <c r="E36" s="58"/>
      <c r="F36" s="8"/>
      <c r="G36" s="8"/>
      <c r="H36" s="8"/>
      <c r="I36" s="8"/>
      <c r="J36" s="8"/>
      <c r="K36" s="8"/>
      <c r="L36" s="8"/>
      <c r="M36" s="8"/>
      <c r="N36" s="8"/>
      <c r="O36" s="8"/>
      <c r="P36" s="8"/>
      <c r="Q36" s="8"/>
      <c r="R36" s="8"/>
      <c r="S36" s="8"/>
      <c r="T36" s="8"/>
    </row>
    <row r="37" spans="1:20" ht="30">
      <c r="A37" s="36" t="s">
        <v>42</v>
      </c>
      <c r="B37" s="37">
        <f>C37/B2</f>
        <v>0.3333333333333333</v>
      </c>
      <c r="C37" s="36">
        <v>10</v>
      </c>
      <c r="D37" s="47"/>
      <c r="E37" s="58"/>
      <c r="F37" s="8"/>
      <c r="G37" s="8"/>
      <c r="H37" s="8"/>
      <c r="I37" s="8"/>
      <c r="J37" s="8"/>
      <c r="K37" s="8"/>
      <c r="L37" s="8"/>
      <c r="M37" s="8"/>
      <c r="N37" s="8"/>
      <c r="O37" s="8"/>
      <c r="P37" s="8"/>
      <c r="Q37" s="8"/>
      <c r="R37" s="8"/>
      <c r="S37" s="8"/>
      <c r="T37" s="8"/>
    </row>
    <row r="38" spans="1:20" ht="15.75">
      <c r="A38" s="413" t="s">
        <v>43</v>
      </c>
      <c r="B38" s="413"/>
      <c r="C38" s="413"/>
      <c r="D38" s="413"/>
      <c r="E38" s="413"/>
      <c r="F38" s="20"/>
      <c r="G38" s="20"/>
      <c r="H38" s="20"/>
      <c r="I38" s="20"/>
      <c r="J38" s="20"/>
      <c r="K38" s="20"/>
      <c r="L38" s="20"/>
      <c r="M38" s="20"/>
      <c r="N38" s="20"/>
      <c r="O38" s="20"/>
      <c r="P38" s="20"/>
      <c r="Q38" s="20"/>
      <c r="R38" s="20"/>
      <c r="S38" s="20"/>
      <c r="T38" s="20"/>
    </row>
    <row r="39" spans="1:20" ht="30">
      <c r="A39" s="38" t="s">
        <v>95</v>
      </c>
      <c r="B39" s="39">
        <f>C39/B2</f>
        <v>0.4666666666666667</v>
      </c>
      <c r="C39" s="38">
        <v>14</v>
      </c>
      <c r="D39" s="48"/>
      <c r="E39" s="59"/>
      <c r="F39" s="20"/>
      <c r="G39" s="20"/>
      <c r="H39" s="20"/>
      <c r="I39" s="20"/>
      <c r="J39" s="20"/>
      <c r="K39" s="20"/>
      <c r="L39" s="20"/>
      <c r="M39" s="20"/>
      <c r="N39" s="20"/>
      <c r="O39" s="20"/>
      <c r="P39" s="20"/>
      <c r="Q39" s="20"/>
      <c r="R39" s="20"/>
      <c r="S39" s="20"/>
      <c r="T39" s="20"/>
    </row>
    <row r="40" spans="1:20" ht="30">
      <c r="A40" s="38" t="s">
        <v>96</v>
      </c>
      <c r="B40" s="39">
        <f>C40/B2</f>
        <v>0.23333333333333334</v>
      </c>
      <c r="C40" s="38">
        <v>7</v>
      </c>
      <c r="D40" s="48"/>
      <c r="E40" s="59"/>
      <c r="F40" s="20"/>
      <c r="G40" s="20"/>
      <c r="H40" s="20"/>
      <c r="I40" s="20"/>
      <c r="J40" s="20"/>
      <c r="K40" s="20"/>
      <c r="L40" s="20"/>
      <c r="M40" s="20"/>
      <c r="N40" s="20"/>
      <c r="O40" s="20"/>
      <c r="P40" s="20"/>
      <c r="Q40" s="20"/>
      <c r="R40" s="20"/>
      <c r="S40" s="20"/>
      <c r="T40" s="20"/>
    </row>
    <row r="41" spans="1:20" ht="15">
      <c r="A41" s="38" t="s">
        <v>44</v>
      </c>
      <c r="B41" s="39">
        <f>C41/B2</f>
        <v>0.3</v>
      </c>
      <c r="C41" s="38">
        <v>9</v>
      </c>
      <c r="D41" s="48"/>
      <c r="E41" s="59"/>
      <c r="F41" s="20"/>
      <c r="G41" s="20"/>
      <c r="H41" s="20"/>
      <c r="I41" s="20"/>
      <c r="J41" s="20"/>
      <c r="K41" s="20"/>
      <c r="L41" s="20"/>
      <c r="M41" s="20"/>
      <c r="N41" s="20"/>
      <c r="O41" s="20"/>
      <c r="P41" s="20"/>
      <c r="Q41" s="20"/>
      <c r="R41" s="20"/>
      <c r="S41" s="20"/>
      <c r="T41" s="20"/>
    </row>
    <row r="42" spans="1:20" ht="15">
      <c r="A42" s="38" t="s">
        <v>45</v>
      </c>
      <c r="B42" s="39">
        <f>C42/B2</f>
        <v>0</v>
      </c>
      <c r="C42" s="38">
        <v>0</v>
      </c>
      <c r="D42" s="48"/>
      <c r="E42" s="59"/>
      <c r="F42" s="20"/>
      <c r="G42" s="20"/>
      <c r="H42" s="20"/>
      <c r="I42" s="20"/>
      <c r="J42" s="20"/>
      <c r="K42" s="20"/>
      <c r="L42" s="20"/>
      <c r="M42" s="20"/>
      <c r="N42" s="20"/>
      <c r="O42" s="20"/>
      <c r="P42" s="20"/>
      <c r="Q42" s="20"/>
      <c r="R42" s="20"/>
      <c r="S42" s="20"/>
      <c r="T42" s="20"/>
    </row>
    <row r="43" spans="1:20" ht="31.5">
      <c r="A43" s="40" t="s">
        <v>46</v>
      </c>
      <c r="B43" s="38"/>
      <c r="C43" s="38" t="s">
        <v>12</v>
      </c>
      <c r="D43" s="48"/>
      <c r="E43" s="59"/>
      <c r="F43" s="20"/>
      <c r="G43" s="20"/>
      <c r="H43" s="20"/>
      <c r="I43" s="20"/>
      <c r="J43" s="20"/>
      <c r="K43" s="20"/>
      <c r="L43" s="20"/>
      <c r="M43" s="20"/>
      <c r="N43" s="20"/>
      <c r="O43" s="20"/>
      <c r="P43" s="20"/>
      <c r="Q43" s="20"/>
      <c r="R43" s="20"/>
      <c r="S43" s="20"/>
      <c r="T43" s="20"/>
    </row>
    <row r="44" spans="1:20" ht="15">
      <c r="A44" s="38" t="s">
        <v>49</v>
      </c>
      <c r="B44" s="39">
        <f>C44/B2</f>
        <v>1</v>
      </c>
      <c r="C44" s="38">
        <v>30</v>
      </c>
      <c r="D44" s="48"/>
      <c r="E44" s="59"/>
      <c r="F44" s="20"/>
      <c r="G44" s="20"/>
      <c r="H44" s="20"/>
      <c r="I44" s="20"/>
      <c r="J44" s="20"/>
      <c r="K44" s="20"/>
      <c r="L44" s="20"/>
      <c r="M44" s="20"/>
      <c r="N44" s="20"/>
      <c r="O44" s="20"/>
      <c r="P44" s="20"/>
      <c r="Q44" s="20"/>
      <c r="R44" s="20"/>
      <c r="S44" s="20"/>
      <c r="T44" s="20"/>
    </row>
    <row r="45" spans="1:20" ht="30">
      <c r="A45" s="38" t="s">
        <v>50</v>
      </c>
      <c r="B45" s="39">
        <f>C45/C41</f>
        <v>0.4444444444444444</v>
      </c>
      <c r="C45" s="38">
        <v>4</v>
      </c>
      <c r="D45" s="48"/>
      <c r="E45" s="59"/>
      <c r="F45" s="20"/>
      <c r="G45" s="20"/>
      <c r="H45" s="20"/>
      <c r="I45" s="20"/>
      <c r="J45" s="20"/>
      <c r="K45" s="20"/>
      <c r="L45" s="20"/>
      <c r="M45" s="20"/>
      <c r="N45" s="20"/>
      <c r="O45" s="20"/>
      <c r="P45" s="20"/>
      <c r="Q45" s="20"/>
      <c r="R45" s="20"/>
      <c r="S45" s="20"/>
      <c r="T45" s="20"/>
    </row>
    <row r="46" spans="1:20" ht="15">
      <c r="A46" s="38" t="s">
        <v>97</v>
      </c>
      <c r="B46" s="39">
        <f>C46/B2</f>
        <v>0.6</v>
      </c>
      <c r="C46" s="38">
        <v>18</v>
      </c>
      <c r="D46" s="48"/>
      <c r="E46" s="59"/>
      <c r="F46" s="20"/>
      <c r="G46" s="20"/>
      <c r="H46" s="20"/>
      <c r="I46" s="20"/>
      <c r="J46" s="20"/>
      <c r="K46" s="20"/>
      <c r="L46" s="20"/>
      <c r="M46" s="20"/>
      <c r="N46" s="20"/>
      <c r="O46" s="20"/>
      <c r="P46" s="20"/>
      <c r="Q46" s="20"/>
      <c r="R46" s="20"/>
      <c r="S46" s="20"/>
      <c r="T46" s="20"/>
    </row>
    <row r="47" spans="1:20" ht="15">
      <c r="A47" s="38" t="s">
        <v>47</v>
      </c>
      <c r="B47" s="39">
        <f>C47/B2</f>
        <v>0.6666666666666666</v>
      </c>
      <c r="C47" s="38">
        <v>20</v>
      </c>
      <c r="D47" s="48"/>
      <c r="E47" s="59"/>
      <c r="F47" s="20"/>
      <c r="G47" s="20"/>
      <c r="H47" s="20"/>
      <c r="I47" s="20"/>
      <c r="J47" s="20"/>
      <c r="K47" s="20"/>
      <c r="L47" s="20"/>
      <c r="M47" s="20"/>
      <c r="N47" s="20"/>
      <c r="O47" s="20"/>
      <c r="P47" s="20"/>
      <c r="Q47" s="20"/>
      <c r="R47" s="20"/>
      <c r="S47" s="20"/>
      <c r="T47" s="20"/>
    </row>
    <row r="48" spans="1:20" ht="15">
      <c r="A48" s="38" t="s">
        <v>51</v>
      </c>
      <c r="B48" s="39">
        <f>C48/B2</f>
        <v>0.8666666666666667</v>
      </c>
      <c r="C48" s="38">
        <v>26</v>
      </c>
      <c r="D48" s="48"/>
      <c r="E48" s="59"/>
      <c r="F48" s="20"/>
      <c r="G48" s="20"/>
      <c r="H48" s="20"/>
      <c r="I48" s="20"/>
      <c r="J48" s="20"/>
      <c r="K48" s="20"/>
      <c r="L48" s="20"/>
      <c r="M48" s="20"/>
      <c r="N48" s="20"/>
      <c r="O48" s="20"/>
      <c r="P48" s="20"/>
      <c r="Q48" s="20"/>
      <c r="R48" s="20"/>
      <c r="S48" s="20"/>
      <c r="T48" s="20"/>
    </row>
    <row r="49" spans="1:20" ht="15">
      <c r="A49" s="38" t="s">
        <v>98</v>
      </c>
      <c r="B49" s="39">
        <f>C49/B2</f>
        <v>0.4666666666666667</v>
      </c>
      <c r="C49" s="38">
        <v>14</v>
      </c>
      <c r="D49" s="48"/>
      <c r="E49" s="59"/>
      <c r="F49" s="20"/>
      <c r="G49" s="20"/>
      <c r="H49" s="20"/>
      <c r="I49" s="20"/>
      <c r="J49" s="20"/>
      <c r="K49" s="20"/>
      <c r="L49" s="20"/>
      <c r="M49" s="20"/>
      <c r="N49" s="20"/>
      <c r="O49" s="20"/>
      <c r="P49" s="20"/>
      <c r="Q49" s="20"/>
      <c r="R49" s="20"/>
      <c r="S49" s="20"/>
      <c r="T49" s="20"/>
    </row>
    <row r="50" spans="1:20" ht="30">
      <c r="A50" s="38" t="s">
        <v>54</v>
      </c>
      <c r="B50" s="39">
        <f>C49/B2</f>
        <v>0.4666666666666667</v>
      </c>
      <c r="C50" s="38">
        <v>6</v>
      </c>
      <c r="D50" s="48"/>
      <c r="E50" s="59"/>
      <c r="F50" s="20"/>
      <c r="G50" s="20"/>
      <c r="H50" s="20"/>
      <c r="I50" s="20"/>
      <c r="J50" s="20"/>
      <c r="K50" s="20"/>
      <c r="L50" s="20"/>
      <c r="M50" s="20"/>
      <c r="N50" s="20"/>
      <c r="O50" s="20"/>
      <c r="P50" s="20"/>
      <c r="Q50" s="20"/>
      <c r="R50" s="20"/>
      <c r="S50" s="20"/>
      <c r="T50" s="20"/>
    </row>
    <row r="51" spans="1:20" ht="15">
      <c r="A51" s="38" t="s">
        <v>53</v>
      </c>
      <c r="B51" s="39">
        <f>C51/B2</f>
        <v>0.2</v>
      </c>
      <c r="C51" s="38">
        <v>6</v>
      </c>
      <c r="D51" s="48"/>
      <c r="E51" s="59"/>
      <c r="F51" s="20"/>
      <c r="G51" s="20"/>
      <c r="H51" s="20"/>
      <c r="I51" s="20"/>
      <c r="J51" s="20"/>
      <c r="K51" s="20"/>
      <c r="L51" s="20"/>
      <c r="M51" s="20"/>
      <c r="N51" s="20"/>
      <c r="O51" s="20"/>
      <c r="P51" s="20"/>
      <c r="Q51" s="20"/>
      <c r="R51" s="20"/>
      <c r="S51" s="20"/>
      <c r="T51" s="20"/>
    </row>
    <row r="52" spans="1:20" ht="30">
      <c r="A52" s="38" t="s">
        <v>52</v>
      </c>
      <c r="B52" s="39">
        <f>C52/B2</f>
        <v>0.16666666666666666</v>
      </c>
      <c r="C52" s="38">
        <v>5</v>
      </c>
      <c r="D52" s="48"/>
      <c r="E52" s="59"/>
      <c r="F52" s="20"/>
      <c r="G52" s="20"/>
      <c r="H52" s="20"/>
      <c r="I52" s="20"/>
      <c r="J52" s="20"/>
      <c r="K52" s="20"/>
      <c r="L52" s="20"/>
      <c r="M52" s="20"/>
      <c r="N52" s="20"/>
      <c r="O52" s="20"/>
      <c r="P52" s="20"/>
      <c r="Q52" s="20"/>
      <c r="R52" s="20"/>
      <c r="S52" s="20"/>
      <c r="T52" s="20"/>
    </row>
    <row r="53" spans="1:20" ht="15">
      <c r="A53" s="38" t="s">
        <v>48</v>
      </c>
      <c r="B53" s="39">
        <f>C53/B2</f>
        <v>0.4666666666666667</v>
      </c>
      <c r="C53" s="38">
        <v>14</v>
      </c>
      <c r="D53" s="48"/>
      <c r="E53" s="59"/>
      <c r="F53" s="20"/>
      <c r="G53" s="20"/>
      <c r="H53" s="20"/>
      <c r="I53" s="20"/>
      <c r="J53" s="20"/>
      <c r="K53" s="20"/>
      <c r="L53" s="20"/>
      <c r="M53" s="20"/>
      <c r="N53" s="20"/>
      <c r="O53" s="20"/>
      <c r="P53" s="20"/>
      <c r="Q53" s="20"/>
      <c r="R53" s="20"/>
      <c r="S53" s="20"/>
      <c r="T53" s="20"/>
    </row>
    <row r="54" spans="1:20" ht="15.75">
      <c r="A54" s="414" t="s">
        <v>55</v>
      </c>
      <c r="B54" s="414"/>
      <c r="C54" s="414"/>
      <c r="D54" s="414"/>
      <c r="E54" s="414"/>
      <c r="F54" s="21"/>
      <c r="G54" s="21"/>
      <c r="H54" s="21"/>
      <c r="I54" s="21"/>
      <c r="J54" s="21"/>
      <c r="K54" s="21"/>
      <c r="L54" s="21"/>
      <c r="M54" s="21"/>
      <c r="N54" s="21"/>
      <c r="O54" s="21"/>
      <c r="P54" s="21"/>
      <c r="Q54" s="21"/>
      <c r="R54" s="21"/>
      <c r="S54" s="21"/>
      <c r="T54" s="21"/>
    </row>
    <row r="55" spans="1:20" ht="45">
      <c r="A55" s="41" t="s">
        <v>56</v>
      </c>
      <c r="B55" s="42">
        <f>C55/B2</f>
        <v>0.5</v>
      </c>
      <c r="C55" s="41">
        <v>15</v>
      </c>
      <c r="D55" s="49"/>
      <c r="E55" s="60"/>
      <c r="F55" s="6"/>
      <c r="G55" s="6"/>
      <c r="H55" s="6"/>
      <c r="I55" s="6"/>
      <c r="J55" s="6"/>
      <c r="K55" s="6"/>
      <c r="L55" s="6"/>
      <c r="M55" s="6"/>
      <c r="N55" s="6"/>
      <c r="O55" s="6"/>
      <c r="P55" s="6"/>
      <c r="Q55" s="6"/>
      <c r="R55" s="6"/>
      <c r="S55" s="6"/>
      <c r="T55" s="6"/>
    </row>
    <row r="56" spans="1:20" ht="45">
      <c r="A56" s="41" t="s">
        <v>57</v>
      </c>
      <c r="B56" s="42">
        <f>C56/B2</f>
        <v>0.16666666666666666</v>
      </c>
      <c r="C56" s="41">
        <v>5</v>
      </c>
      <c r="D56" s="49"/>
      <c r="E56" s="60"/>
      <c r="F56" s="6"/>
      <c r="G56" s="6"/>
      <c r="H56" s="6"/>
      <c r="I56" s="6"/>
      <c r="J56" s="6"/>
      <c r="K56" s="6"/>
      <c r="L56" s="6"/>
      <c r="M56" s="6"/>
      <c r="N56" s="6"/>
      <c r="O56" s="6"/>
      <c r="P56" s="6"/>
      <c r="Q56" s="6"/>
      <c r="R56" s="6"/>
      <c r="S56" s="6"/>
      <c r="T56" s="6"/>
    </row>
    <row r="57" spans="1:20" ht="30">
      <c r="A57" s="41" t="s">
        <v>58</v>
      </c>
      <c r="B57" s="42">
        <f>C57/B2</f>
        <v>0.03333333333333333</v>
      </c>
      <c r="C57" s="41">
        <v>1</v>
      </c>
      <c r="D57" s="49"/>
      <c r="E57" s="60"/>
      <c r="F57" s="6"/>
      <c r="G57" s="6"/>
      <c r="H57" s="6"/>
      <c r="I57" s="6"/>
      <c r="J57" s="6"/>
      <c r="K57" s="6"/>
      <c r="L57" s="6"/>
      <c r="M57" s="6"/>
      <c r="N57" s="6"/>
      <c r="O57" s="6"/>
      <c r="P57" s="6"/>
      <c r="Q57" s="6"/>
      <c r="R57" s="6"/>
      <c r="S57" s="6"/>
      <c r="T57" s="6"/>
    </row>
    <row r="58" spans="1:20" ht="77.25">
      <c r="A58" s="41" t="s">
        <v>59</v>
      </c>
      <c r="B58" s="41" t="e">
        <f>C58/B2</f>
        <v>#VALUE!</v>
      </c>
      <c r="C58" s="41" t="s">
        <v>19</v>
      </c>
      <c r="D58" s="49"/>
      <c r="E58" s="60"/>
      <c r="F58" s="6"/>
      <c r="G58" s="6"/>
      <c r="H58" s="6"/>
      <c r="I58" s="6"/>
      <c r="J58" s="6"/>
      <c r="K58" s="6"/>
      <c r="L58" s="6"/>
      <c r="M58" s="6"/>
      <c r="N58" s="6"/>
      <c r="O58" s="6"/>
      <c r="P58" s="6"/>
      <c r="Q58" s="6"/>
      <c r="R58" s="6"/>
      <c r="S58" s="6"/>
      <c r="T58" s="6"/>
    </row>
    <row r="59" spans="1:5" ht="15">
      <c r="A59" s="405" t="s">
        <v>60</v>
      </c>
      <c r="B59" s="406"/>
      <c r="C59" s="34"/>
      <c r="D59" s="50"/>
      <c r="E59" s="61"/>
    </row>
    <row r="60" spans="1:5" ht="15">
      <c r="A60" s="34" t="s">
        <v>99</v>
      </c>
      <c r="B60" s="34"/>
      <c r="C60" s="34"/>
      <c r="D60" s="50"/>
      <c r="E60" s="61"/>
    </row>
  </sheetData>
  <sheetProtection/>
  <mergeCells count="7">
    <mergeCell ref="A59:B59"/>
    <mergeCell ref="B1:C1"/>
    <mergeCell ref="A4:D4"/>
    <mergeCell ref="A19:D19"/>
    <mergeCell ref="A32:E32"/>
    <mergeCell ref="A38:E38"/>
    <mergeCell ref="A54:E54"/>
  </mergeCells>
  <printOptions/>
  <pageMargins left="0.75" right="0.75" top="1" bottom="1" header="0.5" footer="0.5"/>
  <pageSetup orientation="portrait"/>
  <drawing r:id="rId1"/>
</worksheet>
</file>

<file path=xl/worksheets/sheet15.xml><?xml version="1.0" encoding="utf-8"?>
<worksheet xmlns="http://schemas.openxmlformats.org/spreadsheetml/2006/main" xmlns:r="http://schemas.openxmlformats.org/officeDocument/2006/relationships">
  <dimension ref="A1:T60"/>
  <sheetViews>
    <sheetView zoomScalePageLayoutView="0" workbookViewId="0" topLeftCell="A1">
      <pane ySplit="2" topLeftCell="A3" activePane="bottomLeft" state="frozen"/>
      <selection pane="topLeft" activeCell="A1" sqref="A1"/>
      <selection pane="bottomLeft" activeCell="E3" sqref="E3"/>
    </sheetView>
  </sheetViews>
  <sheetFormatPr defaultColWidth="17.140625" defaultRowHeight="12.75" customHeight="1"/>
  <cols>
    <col min="1" max="1" width="17.140625" style="0" customWidth="1"/>
    <col min="2" max="2" width="10.28125" style="0" bestFit="1" customWidth="1"/>
    <col min="3" max="3" width="3.7109375" style="0" bestFit="1" customWidth="1"/>
    <col min="4" max="4" width="17.140625" style="0" customWidth="1"/>
    <col min="5" max="5" width="17.140625" style="11" customWidth="1"/>
  </cols>
  <sheetData>
    <row r="1" spans="1:20" ht="15">
      <c r="A1" s="22"/>
      <c r="B1" s="407" t="s">
        <v>107</v>
      </c>
      <c r="C1" s="408"/>
      <c r="D1" s="22"/>
      <c r="E1" s="51"/>
      <c r="F1" s="15"/>
      <c r="G1" s="15"/>
      <c r="H1" s="15"/>
      <c r="I1" s="15"/>
      <c r="J1" s="15"/>
      <c r="K1" s="15"/>
      <c r="L1" s="15"/>
      <c r="M1" s="15"/>
      <c r="N1" s="15"/>
      <c r="O1" s="15"/>
      <c r="P1" s="15"/>
      <c r="Q1" s="15"/>
      <c r="R1" s="15"/>
      <c r="S1" s="15"/>
      <c r="T1" s="15"/>
    </row>
    <row r="2" spans="1:20" ht="46.5">
      <c r="A2" s="23" t="s">
        <v>11</v>
      </c>
      <c r="B2" s="24">
        <v>30</v>
      </c>
      <c r="C2" s="24"/>
      <c r="D2" s="24" t="s">
        <v>103</v>
      </c>
      <c r="E2" s="52" t="s">
        <v>108</v>
      </c>
      <c r="F2" s="16"/>
      <c r="G2" s="16"/>
      <c r="H2" s="16"/>
      <c r="I2" s="16"/>
      <c r="J2" s="16"/>
      <c r="K2" s="16"/>
      <c r="L2" s="16"/>
      <c r="M2" s="16"/>
      <c r="N2" s="16"/>
      <c r="O2" s="16"/>
      <c r="P2" s="16"/>
      <c r="Q2" s="16"/>
      <c r="R2" s="16"/>
      <c r="S2" s="16"/>
      <c r="T2" s="16"/>
    </row>
    <row r="3" spans="1:20" ht="15">
      <c r="A3" s="22"/>
      <c r="B3" s="22" t="s">
        <v>13</v>
      </c>
      <c r="C3" s="22" t="s">
        <v>14</v>
      </c>
      <c r="D3" s="22"/>
      <c r="E3" s="51"/>
      <c r="F3" s="15"/>
      <c r="G3" s="15"/>
      <c r="H3" s="15"/>
      <c r="I3" s="15"/>
      <c r="J3" s="15"/>
      <c r="K3" s="15"/>
      <c r="L3" s="15"/>
      <c r="M3" s="15"/>
      <c r="N3" s="15"/>
      <c r="O3" s="15"/>
      <c r="P3" s="15"/>
      <c r="Q3" s="15"/>
      <c r="R3" s="15"/>
      <c r="S3" s="15"/>
      <c r="T3" s="15"/>
    </row>
    <row r="4" spans="1:20" ht="15.75">
      <c r="A4" s="409" t="s">
        <v>15</v>
      </c>
      <c r="B4" s="410"/>
      <c r="C4" s="410"/>
      <c r="D4" s="410"/>
      <c r="E4" s="53"/>
      <c r="F4" s="7"/>
      <c r="G4" s="7"/>
      <c r="H4" s="7"/>
      <c r="I4" s="7"/>
      <c r="J4" s="7"/>
      <c r="K4" s="7"/>
      <c r="L4" s="7"/>
      <c r="M4" s="7"/>
      <c r="N4" s="7"/>
      <c r="O4" s="7"/>
      <c r="P4" s="7"/>
      <c r="Q4" s="7"/>
      <c r="R4" s="7"/>
      <c r="S4" s="7"/>
      <c r="T4" s="7"/>
    </row>
    <row r="5" spans="1:20" ht="15">
      <c r="A5" s="25" t="s">
        <v>16</v>
      </c>
      <c r="B5" s="26">
        <f>C5/B2</f>
        <v>0.3333333333333333</v>
      </c>
      <c r="C5" s="25">
        <v>10</v>
      </c>
      <c r="D5" s="43"/>
      <c r="E5" s="53"/>
      <c r="F5" s="7"/>
      <c r="G5" s="7"/>
      <c r="H5" s="7"/>
      <c r="I5" s="7"/>
      <c r="J5" s="7"/>
      <c r="K5" s="7"/>
      <c r="L5" s="7"/>
      <c r="M5" s="7"/>
      <c r="N5" s="7"/>
      <c r="O5" s="7"/>
      <c r="P5" s="7"/>
      <c r="Q5" s="7"/>
      <c r="R5" s="7"/>
      <c r="S5" s="7"/>
      <c r="T5" s="7"/>
    </row>
    <row r="6" spans="1:20" ht="15">
      <c r="A6" s="25" t="s">
        <v>17</v>
      </c>
      <c r="B6" s="26">
        <f>C6/B2</f>
        <v>0.6666666666666666</v>
      </c>
      <c r="C6" s="25">
        <v>20</v>
      </c>
      <c r="D6" s="43"/>
      <c r="E6" s="53"/>
      <c r="F6" s="7"/>
      <c r="G6" s="7"/>
      <c r="H6" s="7"/>
      <c r="I6" s="7"/>
      <c r="J6" s="7"/>
      <c r="K6" s="7"/>
      <c r="L6" s="7"/>
      <c r="M6" s="7"/>
      <c r="N6" s="7"/>
      <c r="O6" s="7"/>
      <c r="P6" s="7"/>
      <c r="Q6" s="7"/>
      <c r="R6" s="7"/>
      <c r="S6" s="7"/>
      <c r="T6" s="7"/>
    </row>
    <row r="7" spans="1:20" ht="15">
      <c r="A7" s="25" t="s">
        <v>18</v>
      </c>
      <c r="B7" s="25">
        <v>65</v>
      </c>
      <c r="C7" s="25"/>
      <c r="D7" s="43"/>
      <c r="E7" s="53"/>
      <c r="F7" s="7"/>
      <c r="G7" s="7"/>
      <c r="H7" s="7"/>
      <c r="I7" s="7"/>
      <c r="J7" s="7"/>
      <c r="K7" s="7"/>
      <c r="L7" s="7"/>
      <c r="M7" s="7"/>
      <c r="N7" s="7"/>
      <c r="O7" s="7"/>
      <c r="P7" s="7"/>
      <c r="Q7" s="7"/>
      <c r="R7" s="7"/>
      <c r="S7" s="7"/>
      <c r="T7" s="7"/>
    </row>
    <row r="8" spans="1:20" ht="15">
      <c r="A8" s="25" t="s">
        <v>20</v>
      </c>
      <c r="B8" s="25" t="s">
        <v>101</v>
      </c>
      <c r="C8" s="25" t="s">
        <v>19</v>
      </c>
      <c r="D8" s="43"/>
      <c r="E8" s="53"/>
      <c r="F8" s="7"/>
      <c r="G8" s="7"/>
      <c r="H8" s="7"/>
      <c r="I8" s="7"/>
      <c r="J8" s="7"/>
      <c r="K8" s="7"/>
      <c r="L8" s="7"/>
      <c r="M8" s="7"/>
      <c r="N8" s="7"/>
      <c r="O8" s="7"/>
      <c r="P8" s="7"/>
      <c r="Q8" s="7"/>
      <c r="R8" s="7"/>
      <c r="S8" s="7"/>
      <c r="T8" s="7"/>
    </row>
    <row r="9" spans="1:20" ht="15">
      <c r="A9" s="25" t="s">
        <v>21</v>
      </c>
      <c r="B9" s="26">
        <f>C9/B2</f>
        <v>0.8333333333333334</v>
      </c>
      <c r="C9" s="25">
        <v>25</v>
      </c>
      <c r="D9" s="43"/>
      <c r="E9" s="53"/>
      <c r="F9" s="7"/>
      <c r="G9" s="7"/>
      <c r="H9" s="7"/>
      <c r="I9" s="7"/>
      <c r="J9" s="7"/>
      <c r="K9" s="7"/>
      <c r="L9" s="7"/>
      <c r="M9" s="7"/>
      <c r="N9" s="7"/>
      <c r="O9" s="7"/>
      <c r="P9" s="7"/>
      <c r="Q9" s="7"/>
      <c r="R9" s="7"/>
      <c r="S9" s="7"/>
      <c r="T9" s="7"/>
    </row>
    <row r="10" spans="1:20" ht="30">
      <c r="A10" s="25" t="s">
        <v>22</v>
      </c>
      <c r="B10" s="26">
        <f>C10/B2</f>
        <v>0.13333333333333333</v>
      </c>
      <c r="C10" s="25">
        <v>4</v>
      </c>
      <c r="D10" s="43"/>
      <c r="E10" s="53"/>
      <c r="F10" s="7"/>
      <c r="G10" s="7"/>
      <c r="H10" s="7"/>
      <c r="I10" s="7"/>
      <c r="J10" s="7"/>
      <c r="K10" s="7"/>
      <c r="L10" s="7"/>
      <c r="M10" s="7"/>
      <c r="N10" s="7"/>
      <c r="O10" s="7"/>
      <c r="P10" s="7"/>
      <c r="Q10" s="7"/>
      <c r="R10" s="7"/>
      <c r="S10" s="7"/>
      <c r="T10" s="7"/>
    </row>
    <row r="11" spans="1:20" ht="30">
      <c r="A11" s="25" t="s">
        <v>23</v>
      </c>
      <c r="B11" s="26">
        <f>C11/B2</f>
        <v>0.03333333333333333</v>
      </c>
      <c r="C11" s="25">
        <v>1</v>
      </c>
      <c r="D11" s="43"/>
      <c r="E11" s="53"/>
      <c r="F11" s="7"/>
      <c r="G11" s="7"/>
      <c r="H11" s="7"/>
      <c r="I11" s="7"/>
      <c r="J11" s="7"/>
      <c r="K11" s="7"/>
      <c r="L11" s="7"/>
      <c r="M11" s="7"/>
      <c r="N11" s="7"/>
      <c r="O11" s="7"/>
      <c r="P11" s="7"/>
      <c r="Q11" s="7"/>
      <c r="R11" s="7"/>
      <c r="S11" s="7"/>
      <c r="T11" s="7"/>
    </row>
    <row r="12" spans="1:20" ht="30">
      <c r="A12" s="25" t="s">
        <v>24</v>
      </c>
      <c r="B12" s="26">
        <f>C12/B2</f>
        <v>0</v>
      </c>
      <c r="C12" s="25">
        <v>0</v>
      </c>
      <c r="D12" s="43"/>
      <c r="E12" s="53"/>
      <c r="F12" s="7"/>
      <c r="G12" s="7"/>
      <c r="H12" s="7"/>
      <c r="I12" s="7"/>
      <c r="J12" s="7"/>
      <c r="K12" s="7"/>
      <c r="L12" s="7"/>
      <c r="M12" s="7"/>
      <c r="N12" s="7"/>
      <c r="O12" s="7"/>
      <c r="P12" s="7"/>
      <c r="Q12" s="7"/>
      <c r="R12" s="7"/>
      <c r="S12" s="7"/>
      <c r="T12" s="7"/>
    </row>
    <row r="13" spans="1:20" ht="31.5">
      <c r="A13" s="27" t="s">
        <v>25</v>
      </c>
      <c r="B13" s="28"/>
      <c r="C13" s="25"/>
      <c r="D13" s="44"/>
      <c r="E13" s="54"/>
      <c r="F13" s="17"/>
      <c r="G13" s="17"/>
      <c r="H13" s="17"/>
      <c r="I13" s="17"/>
      <c r="J13" s="17"/>
      <c r="K13" s="17"/>
      <c r="L13" s="17"/>
      <c r="M13" s="17"/>
      <c r="N13" s="17"/>
      <c r="O13" s="17"/>
      <c r="P13" s="17"/>
      <c r="Q13" s="17"/>
      <c r="R13" s="17"/>
      <c r="S13" s="17"/>
      <c r="T13" s="17"/>
    </row>
    <row r="14" spans="1:20" ht="15">
      <c r="A14" s="25" t="s">
        <v>26</v>
      </c>
      <c r="B14" s="26">
        <f>C14/B2</f>
        <v>0.1</v>
      </c>
      <c r="C14" s="25">
        <v>3</v>
      </c>
      <c r="D14" s="43"/>
      <c r="E14" s="53"/>
      <c r="F14" s="7"/>
      <c r="G14" s="7"/>
      <c r="H14" s="7"/>
      <c r="I14" s="7"/>
      <c r="J14" s="7"/>
      <c r="K14" s="7"/>
      <c r="L14" s="7"/>
      <c r="M14" s="7"/>
      <c r="N14" s="7"/>
      <c r="O14" s="7"/>
      <c r="P14" s="7"/>
      <c r="Q14" s="7"/>
      <c r="R14" s="7"/>
      <c r="S14" s="7"/>
      <c r="T14" s="7"/>
    </row>
    <row r="15" spans="1:20" ht="15">
      <c r="A15" s="25" t="s">
        <v>27</v>
      </c>
      <c r="B15" s="26">
        <f>C15/B2</f>
        <v>0.13333333333333333</v>
      </c>
      <c r="C15" s="25">
        <v>4</v>
      </c>
      <c r="D15" s="43"/>
      <c r="E15" s="53"/>
      <c r="F15" s="7"/>
      <c r="G15" s="7"/>
      <c r="H15" s="7"/>
      <c r="I15" s="7"/>
      <c r="J15" s="7"/>
      <c r="K15" s="7"/>
      <c r="L15" s="7"/>
      <c r="M15" s="7"/>
      <c r="N15" s="7"/>
      <c r="O15" s="7"/>
      <c r="P15" s="7"/>
      <c r="Q15" s="7"/>
      <c r="R15" s="7"/>
      <c r="S15" s="7"/>
      <c r="T15" s="7"/>
    </row>
    <row r="16" spans="1:20" ht="15">
      <c r="A16" s="25" t="s">
        <v>88</v>
      </c>
      <c r="B16" s="26">
        <f>C16/B2</f>
        <v>0.1</v>
      </c>
      <c r="C16" s="25">
        <v>3</v>
      </c>
      <c r="D16" s="43"/>
      <c r="E16" s="53"/>
      <c r="F16" s="7"/>
      <c r="G16" s="7"/>
      <c r="H16" s="7"/>
      <c r="I16" s="7"/>
      <c r="J16" s="7"/>
      <c r="K16" s="7"/>
      <c r="L16" s="7"/>
      <c r="M16" s="7"/>
      <c r="N16" s="7"/>
      <c r="O16" s="7"/>
      <c r="P16" s="7"/>
      <c r="Q16" s="7"/>
      <c r="R16" s="7"/>
      <c r="S16" s="7"/>
      <c r="T16" s="7"/>
    </row>
    <row r="17" spans="1:20" ht="30">
      <c r="A17" s="25" t="s">
        <v>28</v>
      </c>
      <c r="B17" s="26">
        <f>C17/B2</f>
        <v>0.6666666666666666</v>
      </c>
      <c r="C17" s="25">
        <v>20</v>
      </c>
      <c r="D17" s="43"/>
      <c r="E17" s="53"/>
      <c r="F17" s="7"/>
      <c r="G17" s="7"/>
      <c r="H17" s="7"/>
      <c r="I17" s="7"/>
      <c r="J17" s="7"/>
      <c r="K17" s="7"/>
      <c r="L17" s="7"/>
      <c r="M17" s="7"/>
      <c r="N17" s="7"/>
      <c r="O17" s="7"/>
      <c r="P17" s="7"/>
      <c r="Q17" s="7"/>
      <c r="R17" s="7"/>
      <c r="S17" s="7"/>
      <c r="T17" s="7"/>
    </row>
    <row r="18" spans="1:20" ht="15">
      <c r="A18" s="25" t="s">
        <v>29</v>
      </c>
      <c r="B18" s="26">
        <f>C18/B2</f>
        <v>0</v>
      </c>
      <c r="C18" s="25">
        <v>0</v>
      </c>
      <c r="D18" s="43"/>
      <c r="E18" s="53"/>
      <c r="F18" s="7"/>
      <c r="G18" s="7"/>
      <c r="H18" s="7"/>
      <c r="I18" s="7"/>
      <c r="J18" s="7"/>
      <c r="K18" s="7"/>
      <c r="L18" s="7"/>
      <c r="M18" s="7"/>
      <c r="N18" s="7"/>
      <c r="O18" s="7"/>
      <c r="P18" s="7"/>
      <c r="Q18" s="7"/>
      <c r="R18" s="7"/>
      <c r="S18" s="7"/>
      <c r="T18" s="7"/>
    </row>
    <row r="19" spans="1:20" ht="15.75">
      <c r="A19" s="411" t="s">
        <v>30</v>
      </c>
      <c r="B19" s="411"/>
      <c r="C19" s="411"/>
      <c r="D19" s="411"/>
      <c r="E19" s="55"/>
      <c r="F19" s="18"/>
      <c r="G19" s="18"/>
      <c r="H19" s="18"/>
      <c r="I19" s="18"/>
      <c r="J19" s="18"/>
      <c r="K19" s="18"/>
      <c r="L19" s="18"/>
      <c r="M19" s="18"/>
      <c r="N19" s="18"/>
      <c r="O19" s="18"/>
      <c r="P19" s="18"/>
      <c r="Q19" s="18"/>
      <c r="R19" s="18"/>
      <c r="S19" s="18"/>
      <c r="T19" s="18"/>
    </row>
    <row r="20" spans="1:20" ht="15">
      <c r="A20" s="29" t="s">
        <v>89</v>
      </c>
      <c r="B20" s="30">
        <f>C20/B2</f>
        <v>0.03333333333333333</v>
      </c>
      <c r="C20" s="29">
        <v>1</v>
      </c>
      <c r="D20" s="45"/>
      <c r="E20" s="56"/>
      <c r="F20" s="19"/>
      <c r="G20" s="19"/>
      <c r="H20" s="19"/>
      <c r="I20" s="19"/>
      <c r="J20" s="19"/>
      <c r="K20" s="19"/>
      <c r="L20" s="19"/>
      <c r="M20" s="19"/>
      <c r="N20" s="19"/>
      <c r="O20" s="19"/>
      <c r="P20" s="19"/>
      <c r="Q20" s="19"/>
      <c r="R20" s="19"/>
      <c r="S20" s="19"/>
      <c r="T20" s="19"/>
    </row>
    <row r="21" spans="1:20" ht="15">
      <c r="A21" s="29" t="s">
        <v>90</v>
      </c>
      <c r="B21" s="30">
        <f>C21/B2</f>
        <v>0.13333333333333333</v>
      </c>
      <c r="C21" s="29">
        <v>4</v>
      </c>
      <c r="D21" s="45"/>
      <c r="E21" s="56"/>
      <c r="F21" s="19"/>
      <c r="G21" s="19"/>
      <c r="H21" s="19"/>
      <c r="I21" s="19"/>
      <c r="J21" s="19"/>
      <c r="K21" s="19"/>
      <c r="L21" s="19"/>
      <c r="M21" s="19"/>
      <c r="N21" s="19"/>
      <c r="O21" s="19"/>
      <c r="P21" s="19"/>
      <c r="Q21" s="19"/>
      <c r="R21" s="19"/>
      <c r="S21" s="19"/>
      <c r="T21" s="19"/>
    </row>
    <row r="22" spans="1:20" ht="15">
      <c r="A22" s="29" t="s">
        <v>31</v>
      </c>
      <c r="B22" s="30">
        <f>C22/B2</f>
        <v>0.8</v>
      </c>
      <c r="C22" s="29">
        <v>24</v>
      </c>
      <c r="D22" s="45"/>
      <c r="E22" s="56"/>
      <c r="F22" s="19"/>
      <c r="G22" s="19"/>
      <c r="H22" s="19"/>
      <c r="I22" s="19"/>
      <c r="J22" s="19"/>
      <c r="K22" s="19"/>
      <c r="L22" s="19"/>
      <c r="M22" s="19"/>
      <c r="N22" s="19"/>
      <c r="O22" s="19"/>
      <c r="P22" s="19"/>
      <c r="Q22" s="19"/>
      <c r="R22" s="19"/>
      <c r="S22" s="19"/>
      <c r="T22" s="19"/>
    </row>
    <row r="23" spans="1:20" ht="15">
      <c r="A23" s="31" t="s">
        <v>91</v>
      </c>
      <c r="B23" s="32">
        <f>C23/B2</f>
        <v>0.4666666666666667</v>
      </c>
      <c r="C23" s="33">
        <v>14</v>
      </c>
      <c r="D23" s="46"/>
      <c r="E23" s="57"/>
      <c r="F23" s="5"/>
      <c r="G23" s="5"/>
      <c r="H23" s="5"/>
      <c r="I23" s="5"/>
      <c r="J23" s="5"/>
      <c r="K23" s="5"/>
      <c r="L23" s="5"/>
      <c r="M23" s="5"/>
      <c r="N23" s="5"/>
      <c r="O23" s="5"/>
      <c r="P23" s="5"/>
      <c r="Q23" s="5"/>
      <c r="R23" s="5"/>
      <c r="S23" s="5"/>
      <c r="T23" s="5"/>
    </row>
    <row r="24" spans="1:20" ht="15">
      <c r="A24" s="31" t="s">
        <v>92</v>
      </c>
      <c r="B24" s="32"/>
      <c r="C24" s="33">
        <v>10</v>
      </c>
      <c r="D24" s="46"/>
      <c r="E24" s="57"/>
      <c r="F24" s="5"/>
      <c r="G24" s="5"/>
      <c r="H24" s="5"/>
      <c r="I24" s="5"/>
      <c r="J24" s="5"/>
      <c r="K24" s="5"/>
      <c r="L24" s="5"/>
      <c r="M24" s="5"/>
      <c r="N24" s="5"/>
      <c r="O24" s="5"/>
      <c r="P24" s="5"/>
      <c r="Q24" s="5"/>
      <c r="R24" s="5"/>
      <c r="S24" s="5"/>
      <c r="T24" s="5"/>
    </row>
    <row r="25" spans="1:20" ht="30">
      <c r="A25" s="31" t="s">
        <v>93</v>
      </c>
      <c r="B25" s="32"/>
      <c r="C25" s="33">
        <v>14</v>
      </c>
      <c r="D25" s="46"/>
      <c r="E25" s="57"/>
      <c r="F25" s="5"/>
      <c r="G25" s="5"/>
      <c r="H25" s="5"/>
      <c r="I25" s="5"/>
      <c r="J25" s="5"/>
      <c r="K25" s="5"/>
      <c r="L25" s="5"/>
      <c r="M25" s="5"/>
      <c r="N25" s="5"/>
      <c r="O25" s="5"/>
      <c r="P25" s="5"/>
      <c r="Q25" s="5"/>
      <c r="R25" s="5"/>
      <c r="S25" s="5"/>
      <c r="T25" s="5"/>
    </row>
    <row r="26" spans="1:20" ht="15">
      <c r="A26" s="31" t="s">
        <v>94</v>
      </c>
      <c r="B26" s="32"/>
      <c r="C26" s="33">
        <v>0</v>
      </c>
      <c r="D26" s="46"/>
      <c r="E26" s="57"/>
      <c r="F26" s="5"/>
      <c r="G26" s="5"/>
      <c r="H26" s="5"/>
      <c r="I26" s="5"/>
      <c r="J26" s="5"/>
      <c r="K26" s="5"/>
      <c r="L26" s="5"/>
      <c r="M26" s="5"/>
      <c r="N26" s="5"/>
      <c r="O26" s="5"/>
      <c r="P26" s="5"/>
      <c r="Q26" s="5"/>
      <c r="R26" s="5"/>
      <c r="S26" s="5"/>
      <c r="T26" s="5"/>
    </row>
    <row r="27" spans="1:20" ht="15">
      <c r="A27" s="31" t="s">
        <v>32</v>
      </c>
      <c r="B27" s="32">
        <f>C27/B2</f>
        <v>0.03333333333333333</v>
      </c>
      <c r="C27" s="33">
        <v>1</v>
      </c>
      <c r="D27" s="46"/>
      <c r="E27" s="57"/>
      <c r="F27" s="5"/>
      <c r="G27" s="5"/>
      <c r="H27" s="5"/>
      <c r="I27" s="5"/>
      <c r="J27" s="5"/>
      <c r="K27" s="5"/>
      <c r="L27" s="5"/>
      <c r="M27" s="5"/>
      <c r="N27" s="5"/>
      <c r="O27" s="5"/>
      <c r="P27" s="5"/>
      <c r="Q27" s="5"/>
      <c r="R27" s="5"/>
      <c r="S27" s="5"/>
      <c r="T27" s="5"/>
    </row>
    <row r="28" spans="1:20" ht="45">
      <c r="A28" s="33" t="s">
        <v>33</v>
      </c>
      <c r="B28" s="32">
        <f>C28/B2</f>
        <v>0</v>
      </c>
      <c r="C28" s="33">
        <v>0</v>
      </c>
      <c r="D28" s="46"/>
      <c r="E28" s="57"/>
      <c r="F28" s="5"/>
      <c r="G28" s="5"/>
      <c r="H28" s="5"/>
      <c r="I28" s="5"/>
      <c r="J28" s="5"/>
      <c r="K28" s="5"/>
      <c r="L28" s="5"/>
      <c r="M28" s="5"/>
      <c r="N28" s="5"/>
      <c r="O28" s="5"/>
      <c r="P28" s="5"/>
      <c r="Q28" s="5"/>
      <c r="R28" s="5"/>
      <c r="S28" s="5"/>
      <c r="T28" s="5"/>
    </row>
    <row r="29" spans="1:20" ht="47.25">
      <c r="A29" s="35" t="s">
        <v>34</v>
      </c>
      <c r="B29" s="32"/>
      <c r="C29" s="33"/>
      <c r="D29" s="46"/>
      <c r="E29" s="57"/>
      <c r="F29" s="5"/>
      <c r="G29" s="5"/>
      <c r="H29" s="5"/>
      <c r="I29" s="5"/>
      <c r="J29" s="5"/>
      <c r="K29" s="5"/>
      <c r="L29" s="5"/>
      <c r="M29" s="5"/>
      <c r="N29" s="5"/>
      <c r="O29" s="5"/>
      <c r="P29" s="5"/>
      <c r="Q29" s="5"/>
      <c r="R29" s="5"/>
      <c r="S29" s="5"/>
      <c r="T29" s="5"/>
    </row>
    <row r="30" spans="1:20" ht="15">
      <c r="A30" s="33" t="s">
        <v>35</v>
      </c>
      <c r="B30" s="32">
        <f>C30/B2</f>
        <v>1</v>
      </c>
      <c r="C30" s="33">
        <v>30</v>
      </c>
      <c r="D30" s="46"/>
      <c r="E30" s="57"/>
      <c r="F30" s="5"/>
      <c r="G30" s="5"/>
      <c r="H30" s="5"/>
      <c r="I30" s="5"/>
      <c r="J30" s="5"/>
      <c r="K30" s="5"/>
      <c r="L30" s="5"/>
      <c r="M30" s="5"/>
      <c r="N30" s="5"/>
      <c r="O30" s="5"/>
      <c r="P30" s="5"/>
      <c r="Q30" s="5"/>
      <c r="R30" s="5"/>
      <c r="S30" s="5"/>
      <c r="T30" s="5"/>
    </row>
    <row r="31" spans="1:20" ht="15">
      <c r="A31" s="33" t="s">
        <v>36</v>
      </c>
      <c r="B31" s="32">
        <f>C31/B2</f>
        <v>0</v>
      </c>
      <c r="C31" s="33">
        <v>0</v>
      </c>
      <c r="D31" s="46"/>
      <c r="E31" s="57"/>
      <c r="F31" s="5"/>
      <c r="G31" s="5"/>
      <c r="H31" s="5"/>
      <c r="I31" s="5"/>
      <c r="J31" s="5"/>
      <c r="K31" s="5"/>
      <c r="L31" s="5"/>
      <c r="M31" s="5"/>
      <c r="N31" s="5"/>
      <c r="O31" s="5"/>
      <c r="P31" s="5"/>
      <c r="Q31" s="5"/>
      <c r="R31" s="5"/>
      <c r="S31" s="5"/>
      <c r="T31" s="5"/>
    </row>
    <row r="32" spans="1:20" ht="15.75">
      <c r="A32" s="412" t="s">
        <v>37</v>
      </c>
      <c r="B32" s="412"/>
      <c r="C32" s="412"/>
      <c r="D32" s="412"/>
      <c r="E32" s="412"/>
      <c r="F32" s="8"/>
      <c r="G32" s="8"/>
      <c r="H32" s="8"/>
      <c r="I32" s="8"/>
      <c r="J32" s="8"/>
      <c r="K32" s="8"/>
      <c r="L32" s="8"/>
      <c r="M32" s="8"/>
      <c r="N32" s="8"/>
      <c r="O32" s="8"/>
      <c r="P32" s="8"/>
      <c r="Q32" s="8"/>
      <c r="R32" s="8"/>
      <c r="S32" s="8"/>
      <c r="T32" s="8"/>
    </row>
    <row r="33" spans="1:20" ht="30">
      <c r="A33" s="36" t="s">
        <v>38</v>
      </c>
      <c r="B33" s="37">
        <f>C33/B2</f>
        <v>0.5333333333333333</v>
      </c>
      <c r="C33" s="36">
        <v>16</v>
      </c>
      <c r="D33" s="47"/>
      <c r="E33" s="58"/>
      <c r="F33" s="8"/>
      <c r="G33" s="8"/>
      <c r="H33" s="8"/>
      <c r="I33" s="8"/>
      <c r="J33" s="8"/>
      <c r="K33" s="8"/>
      <c r="L33" s="8"/>
      <c r="M33" s="8"/>
      <c r="N33" s="8"/>
      <c r="O33" s="8"/>
      <c r="P33" s="8"/>
      <c r="Q33" s="8"/>
      <c r="R33" s="8"/>
      <c r="S33" s="8"/>
      <c r="T33" s="8"/>
    </row>
    <row r="34" spans="1:20" ht="30">
      <c r="A34" s="36" t="s">
        <v>39</v>
      </c>
      <c r="B34" s="37">
        <f>C34/B2</f>
        <v>0.7333333333333333</v>
      </c>
      <c r="C34" s="36">
        <v>22</v>
      </c>
      <c r="D34" s="47"/>
      <c r="E34" s="58"/>
      <c r="F34" s="8"/>
      <c r="G34" s="8"/>
      <c r="H34" s="8"/>
      <c r="I34" s="8"/>
      <c r="J34" s="8"/>
      <c r="K34" s="8"/>
      <c r="L34" s="8"/>
      <c r="M34" s="8"/>
      <c r="N34" s="8"/>
      <c r="O34" s="8"/>
      <c r="P34" s="8"/>
      <c r="Q34" s="8"/>
      <c r="R34" s="8"/>
      <c r="S34" s="8"/>
      <c r="T34" s="8"/>
    </row>
    <row r="35" spans="1:20" ht="15">
      <c r="A35" s="36" t="s">
        <v>40</v>
      </c>
      <c r="B35" s="37">
        <f>C35/B2</f>
        <v>0.3333333333333333</v>
      </c>
      <c r="C35" s="36">
        <v>10</v>
      </c>
      <c r="D35" s="47"/>
      <c r="E35" s="58"/>
      <c r="F35" s="8"/>
      <c r="G35" s="8"/>
      <c r="H35" s="8"/>
      <c r="I35" s="8"/>
      <c r="J35" s="8"/>
      <c r="K35" s="8"/>
      <c r="L35" s="8"/>
      <c r="M35" s="8"/>
      <c r="N35" s="8"/>
      <c r="O35" s="8"/>
      <c r="P35" s="8"/>
      <c r="Q35" s="8"/>
      <c r="R35" s="8"/>
      <c r="S35" s="8"/>
      <c r="T35" s="8"/>
    </row>
    <row r="36" spans="1:20" ht="15">
      <c r="A36" s="36" t="s">
        <v>41</v>
      </c>
      <c r="B36" s="37">
        <f>C36/B2</f>
        <v>0.26666666666666666</v>
      </c>
      <c r="C36" s="36">
        <v>8</v>
      </c>
      <c r="D36" s="47"/>
      <c r="E36" s="58"/>
      <c r="F36" s="8"/>
      <c r="G36" s="8"/>
      <c r="H36" s="8"/>
      <c r="I36" s="8"/>
      <c r="J36" s="8"/>
      <c r="K36" s="8"/>
      <c r="L36" s="8"/>
      <c r="M36" s="8"/>
      <c r="N36" s="8"/>
      <c r="O36" s="8"/>
      <c r="P36" s="8"/>
      <c r="Q36" s="8"/>
      <c r="R36" s="8"/>
      <c r="S36" s="8"/>
      <c r="T36" s="8"/>
    </row>
    <row r="37" spans="1:20" ht="30">
      <c r="A37" s="36" t="s">
        <v>42</v>
      </c>
      <c r="B37" s="37">
        <f>C37/B2</f>
        <v>0.3</v>
      </c>
      <c r="C37" s="36">
        <v>9</v>
      </c>
      <c r="D37" s="47"/>
      <c r="E37" s="58"/>
      <c r="F37" s="8"/>
      <c r="G37" s="8"/>
      <c r="H37" s="8"/>
      <c r="I37" s="8"/>
      <c r="J37" s="8"/>
      <c r="K37" s="8"/>
      <c r="L37" s="8"/>
      <c r="M37" s="8"/>
      <c r="N37" s="8"/>
      <c r="O37" s="8"/>
      <c r="P37" s="8"/>
      <c r="Q37" s="8"/>
      <c r="R37" s="8"/>
      <c r="S37" s="8"/>
      <c r="T37" s="8"/>
    </row>
    <row r="38" spans="1:20" ht="15.75">
      <c r="A38" s="413" t="s">
        <v>43</v>
      </c>
      <c r="B38" s="413"/>
      <c r="C38" s="413"/>
      <c r="D38" s="413"/>
      <c r="E38" s="413"/>
      <c r="F38" s="20"/>
      <c r="G38" s="20"/>
      <c r="H38" s="20"/>
      <c r="I38" s="20"/>
      <c r="J38" s="20"/>
      <c r="K38" s="20"/>
      <c r="L38" s="20"/>
      <c r="M38" s="20"/>
      <c r="N38" s="20"/>
      <c r="O38" s="20"/>
      <c r="P38" s="20"/>
      <c r="Q38" s="20"/>
      <c r="R38" s="20"/>
      <c r="S38" s="20"/>
      <c r="T38" s="20"/>
    </row>
    <row r="39" spans="1:20" ht="30">
      <c r="A39" s="38" t="s">
        <v>95</v>
      </c>
      <c r="B39" s="39">
        <f>C39/B2</f>
        <v>0.4</v>
      </c>
      <c r="C39" s="38">
        <v>12</v>
      </c>
      <c r="D39" s="48"/>
      <c r="E39" s="59"/>
      <c r="F39" s="20"/>
      <c r="G39" s="20"/>
      <c r="H39" s="20"/>
      <c r="I39" s="20"/>
      <c r="J39" s="20"/>
      <c r="K39" s="20"/>
      <c r="L39" s="20"/>
      <c r="M39" s="20"/>
      <c r="N39" s="20"/>
      <c r="O39" s="20"/>
      <c r="P39" s="20"/>
      <c r="Q39" s="20"/>
      <c r="R39" s="20"/>
      <c r="S39" s="20"/>
      <c r="T39" s="20"/>
    </row>
    <row r="40" spans="1:20" ht="30">
      <c r="A40" s="38" t="s">
        <v>96</v>
      </c>
      <c r="B40" s="39">
        <f>C40/B2</f>
        <v>0.5</v>
      </c>
      <c r="C40" s="38">
        <v>15</v>
      </c>
      <c r="D40" s="48"/>
      <c r="E40" s="59"/>
      <c r="F40" s="20"/>
      <c r="G40" s="20"/>
      <c r="H40" s="20"/>
      <c r="I40" s="20"/>
      <c r="J40" s="20"/>
      <c r="K40" s="20"/>
      <c r="L40" s="20"/>
      <c r="M40" s="20"/>
      <c r="N40" s="20"/>
      <c r="O40" s="20"/>
      <c r="P40" s="20"/>
      <c r="Q40" s="20"/>
      <c r="R40" s="20"/>
      <c r="S40" s="20"/>
      <c r="T40" s="20"/>
    </row>
    <row r="41" spans="1:20" ht="15">
      <c r="A41" s="38" t="s">
        <v>44</v>
      </c>
      <c r="B41" s="39">
        <f>C41/B2</f>
        <v>0.1</v>
      </c>
      <c r="C41" s="38">
        <v>3</v>
      </c>
      <c r="D41" s="48"/>
      <c r="E41" s="59"/>
      <c r="F41" s="20"/>
      <c r="G41" s="20"/>
      <c r="H41" s="20"/>
      <c r="I41" s="20"/>
      <c r="J41" s="20"/>
      <c r="K41" s="20"/>
      <c r="L41" s="20"/>
      <c r="M41" s="20"/>
      <c r="N41" s="20"/>
      <c r="O41" s="20"/>
      <c r="P41" s="20"/>
      <c r="Q41" s="20"/>
      <c r="R41" s="20"/>
      <c r="S41" s="20"/>
      <c r="T41" s="20"/>
    </row>
    <row r="42" spans="1:20" ht="15">
      <c r="A42" s="38" t="s">
        <v>45</v>
      </c>
      <c r="B42" s="39">
        <f>C42/B2</f>
        <v>0</v>
      </c>
      <c r="C42" s="38">
        <v>0</v>
      </c>
      <c r="D42" s="48"/>
      <c r="E42" s="59"/>
      <c r="F42" s="20"/>
      <c r="G42" s="20"/>
      <c r="H42" s="20"/>
      <c r="I42" s="20"/>
      <c r="J42" s="20"/>
      <c r="K42" s="20"/>
      <c r="L42" s="20"/>
      <c r="M42" s="20"/>
      <c r="N42" s="20"/>
      <c r="O42" s="20"/>
      <c r="P42" s="20"/>
      <c r="Q42" s="20"/>
      <c r="R42" s="20"/>
      <c r="S42" s="20"/>
      <c r="T42" s="20"/>
    </row>
    <row r="43" spans="1:20" ht="31.5">
      <c r="A43" s="40" t="s">
        <v>46</v>
      </c>
      <c r="B43" s="38"/>
      <c r="C43" s="38" t="s">
        <v>12</v>
      </c>
      <c r="D43" s="48"/>
      <c r="E43" s="59"/>
      <c r="F43" s="20"/>
      <c r="G43" s="20"/>
      <c r="H43" s="20"/>
      <c r="I43" s="20"/>
      <c r="J43" s="20"/>
      <c r="K43" s="20"/>
      <c r="L43" s="20"/>
      <c r="M43" s="20"/>
      <c r="N43" s="20"/>
      <c r="O43" s="20"/>
      <c r="P43" s="20"/>
      <c r="Q43" s="20"/>
      <c r="R43" s="20"/>
      <c r="S43" s="20"/>
      <c r="T43" s="20"/>
    </row>
    <row r="44" spans="1:20" ht="15">
      <c r="A44" s="38" t="s">
        <v>49</v>
      </c>
      <c r="B44" s="39">
        <f>C44/B2</f>
        <v>1</v>
      </c>
      <c r="C44" s="38">
        <v>30</v>
      </c>
      <c r="D44" s="48"/>
      <c r="E44" s="59"/>
      <c r="F44" s="20"/>
      <c r="G44" s="20"/>
      <c r="H44" s="20"/>
      <c r="I44" s="20"/>
      <c r="J44" s="20"/>
      <c r="K44" s="20"/>
      <c r="L44" s="20"/>
      <c r="M44" s="20"/>
      <c r="N44" s="20"/>
      <c r="O44" s="20"/>
      <c r="P44" s="20"/>
      <c r="Q44" s="20"/>
      <c r="R44" s="20"/>
      <c r="S44" s="20"/>
      <c r="T44" s="20"/>
    </row>
    <row r="45" spans="1:20" ht="30">
      <c r="A45" s="38" t="s">
        <v>50</v>
      </c>
      <c r="B45" s="39">
        <f>C45/C41</f>
        <v>1</v>
      </c>
      <c r="C45" s="38">
        <v>3</v>
      </c>
      <c r="D45" s="48"/>
      <c r="E45" s="59"/>
      <c r="F45" s="20"/>
      <c r="G45" s="20"/>
      <c r="H45" s="20"/>
      <c r="I45" s="20"/>
      <c r="J45" s="20"/>
      <c r="K45" s="20"/>
      <c r="L45" s="20"/>
      <c r="M45" s="20"/>
      <c r="N45" s="20"/>
      <c r="O45" s="20"/>
      <c r="P45" s="20"/>
      <c r="Q45" s="20"/>
      <c r="R45" s="20"/>
      <c r="S45" s="20"/>
      <c r="T45" s="20"/>
    </row>
    <row r="46" spans="1:20" ht="15">
      <c r="A46" s="38" t="s">
        <v>97</v>
      </c>
      <c r="B46" s="39">
        <f>C46/B2</f>
        <v>0.6</v>
      </c>
      <c r="C46" s="38">
        <v>18</v>
      </c>
      <c r="D46" s="48"/>
      <c r="E46" s="59"/>
      <c r="F46" s="20"/>
      <c r="G46" s="20"/>
      <c r="H46" s="20"/>
      <c r="I46" s="20"/>
      <c r="J46" s="20"/>
      <c r="K46" s="20"/>
      <c r="L46" s="20"/>
      <c r="M46" s="20"/>
      <c r="N46" s="20"/>
      <c r="O46" s="20"/>
      <c r="P46" s="20"/>
      <c r="Q46" s="20"/>
      <c r="R46" s="20"/>
      <c r="S46" s="20"/>
      <c r="T46" s="20"/>
    </row>
    <row r="47" spans="1:20" ht="15">
      <c r="A47" s="38" t="s">
        <v>47</v>
      </c>
      <c r="B47" s="39">
        <f>C47/B2</f>
        <v>0.6666666666666666</v>
      </c>
      <c r="C47" s="38">
        <v>20</v>
      </c>
      <c r="D47" s="48"/>
      <c r="E47" s="59"/>
      <c r="F47" s="20"/>
      <c r="G47" s="20"/>
      <c r="H47" s="20"/>
      <c r="I47" s="20"/>
      <c r="J47" s="20"/>
      <c r="K47" s="20"/>
      <c r="L47" s="20"/>
      <c r="M47" s="20"/>
      <c r="N47" s="20"/>
      <c r="O47" s="20"/>
      <c r="P47" s="20"/>
      <c r="Q47" s="20"/>
      <c r="R47" s="20"/>
      <c r="S47" s="20"/>
      <c r="T47" s="20"/>
    </row>
    <row r="48" spans="1:20" ht="15">
      <c r="A48" s="38" t="s">
        <v>51</v>
      </c>
      <c r="B48" s="39">
        <f>C48/B2</f>
        <v>0.8666666666666667</v>
      </c>
      <c r="C48" s="38">
        <v>26</v>
      </c>
      <c r="D48" s="48"/>
      <c r="E48" s="59"/>
      <c r="F48" s="20"/>
      <c r="G48" s="20"/>
      <c r="H48" s="20"/>
      <c r="I48" s="20"/>
      <c r="J48" s="20"/>
      <c r="K48" s="20"/>
      <c r="L48" s="20"/>
      <c r="M48" s="20"/>
      <c r="N48" s="20"/>
      <c r="O48" s="20"/>
      <c r="P48" s="20"/>
      <c r="Q48" s="20"/>
      <c r="R48" s="20"/>
      <c r="S48" s="20"/>
      <c r="T48" s="20"/>
    </row>
    <row r="49" spans="1:20" ht="15">
      <c r="A49" s="38" t="s">
        <v>98</v>
      </c>
      <c r="B49" s="39">
        <f>C49/B2</f>
        <v>0.4666666666666667</v>
      </c>
      <c r="C49" s="38">
        <v>14</v>
      </c>
      <c r="D49" s="48"/>
      <c r="E49" s="59"/>
      <c r="F49" s="20"/>
      <c r="G49" s="20"/>
      <c r="H49" s="20"/>
      <c r="I49" s="20"/>
      <c r="J49" s="20"/>
      <c r="K49" s="20"/>
      <c r="L49" s="20"/>
      <c r="M49" s="20"/>
      <c r="N49" s="20"/>
      <c r="O49" s="20"/>
      <c r="P49" s="20"/>
      <c r="Q49" s="20"/>
      <c r="R49" s="20"/>
      <c r="S49" s="20"/>
      <c r="T49" s="20"/>
    </row>
    <row r="50" spans="1:20" ht="30">
      <c r="A50" s="38" t="s">
        <v>54</v>
      </c>
      <c r="B50" s="39">
        <f>C49/B2</f>
        <v>0.4666666666666667</v>
      </c>
      <c r="C50" s="38">
        <v>6</v>
      </c>
      <c r="D50" s="48"/>
      <c r="E50" s="59"/>
      <c r="F50" s="20"/>
      <c r="G50" s="20"/>
      <c r="H50" s="20"/>
      <c r="I50" s="20"/>
      <c r="J50" s="20"/>
      <c r="K50" s="20"/>
      <c r="L50" s="20"/>
      <c r="M50" s="20"/>
      <c r="N50" s="20"/>
      <c r="O50" s="20"/>
      <c r="P50" s="20"/>
      <c r="Q50" s="20"/>
      <c r="R50" s="20"/>
      <c r="S50" s="20"/>
      <c r="T50" s="20"/>
    </row>
    <row r="51" spans="1:20" ht="15">
      <c r="A51" s="38" t="s">
        <v>53</v>
      </c>
      <c r="B51" s="39">
        <f>C51/B2</f>
        <v>0.2</v>
      </c>
      <c r="C51" s="38">
        <v>6</v>
      </c>
      <c r="D51" s="48"/>
      <c r="E51" s="59"/>
      <c r="F51" s="20"/>
      <c r="G51" s="20"/>
      <c r="H51" s="20"/>
      <c r="I51" s="20"/>
      <c r="J51" s="20"/>
      <c r="K51" s="20"/>
      <c r="L51" s="20"/>
      <c r="M51" s="20"/>
      <c r="N51" s="20"/>
      <c r="O51" s="20"/>
      <c r="P51" s="20"/>
      <c r="Q51" s="20"/>
      <c r="R51" s="20"/>
      <c r="S51" s="20"/>
      <c r="T51" s="20"/>
    </row>
    <row r="52" spans="1:20" ht="30">
      <c r="A52" s="38" t="s">
        <v>52</v>
      </c>
      <c r="B52" s="39">
        <f>C52/B2</f>
        <v>0.16666666666666666</v>
      </c>
      <c r="C52" s="38">
        <v>5</v>
      </c>
      <c r="D52" s="48"/>
      <c r="E52" s="59"/>
      <c r="F52" s="20"/>
      <c r="G52" s="20"/>
      <c r="H52" s="20"/>
      <c r="I52" s="20"/>
      <c r="J52" s="20"/>
      <c r="K52" s="20"/>
      <c r="L52" s="20"/>
      <c r="M52" s="20"/>
      <c r="N52" s="20"/>
      <c r="O52" s="20"/>
      <c r="P52" s="20"/>
      <c r="Q52" s="20"/>
      <c r="R52" s="20"/>
      <c r="S52" s="20"/>
      <c r="T52" s="20"/>
    </row>
    <row r="53" spans="1:20" ht="15">
      <c r="A53" s="38" t="s">
        <v>48</v>
      </c>
      <c r="B53" s="39">
        <f>C53/B2</f>
        <v>0.4666666666666667</v>
      </c>
      <c r="C53" s="38">
        <v>14</v>
      </c>
      <c r="D53" s="48"/>
      <c r="E53" s="59"/>
      <c r="F53" s="20"/>
      <c r="G53" s="20"/>
      <c r="H53" s="20"/>
      <c r="I53" s="20"/>
      <c r="J53" s="20"/>
      <c r="K53" s="20"/>
      <c r="L53" s="20"/>
      <c r="M53" s="20"/>
      <c r="N53" s="20"/>
      <c r="O53" s="20"/>
      <c r="P53" s="20"/>
      <c r="Q53" s="20"/>
      <c r="R53" s="20"/>
      <c r="S53" s="20"/>
      <c r="T53" s="20"/>
    </row>
    <row r="54" spans="1:20" ht="15.75">
      <c r="A54" s="414" t="s">
        <v>55</v>
      </c>
      <c r="B54" s="414"/>
      <c r="C54" s="414"/>
      <c r="D54" s="414"/>
      <c r="E54" s="414"/>
      <c r="F54" s="21"/>
      <c r="G54" s="21"/>
      <c r="H54" s="21"/>
      <c r="I54" s="21"/>
      <c r="J54" s="21"/>
      <c r="K54" s="21"/>
      <c r="L54" s="21"/>
      <c r="M54" s="21"/>
      <c r="N54" s="21"/>
      <c r="O54" s="21"/>
      <c r="P54" s="21"/>
      <c r="Q54" s="21"/>
      <c r="R54" s="21"/>
      <c r="S54" s="21"/>
      <c r="T54" s="21"/>
    </row>
    <row r="55" spans="1:20" ht="45">
      <c r="A55" s="41" t="s">
        <v>56</v>
      </c>
      <c r="B55" s="42">
        <f>C55/B2</f>
        <v>0.5</v>
      </c>
      <c r="C55" s="41">
        <v>15</v>
      </c>
      <c r="D55" s="49"/>
      <c r="E55" s="60"/>
      <c r="F55" s="6"/>
      <c r="G55" s="6"/>
      <c r="H55" s="6"/>
      <c r="I55" s="6"/>
      <c r="J55" s="6"/>
      <c r="K55" s="6"/>
      <c r="L55" s="6"/>
      <c r="M55" s="6"/>
      <c r="N55" s="6"/>
      <c r="O55" s="6"/>
      <c r="P55" s="6"/>
      <c r="Q55" s="6"/>
      <c r="R55" s="6"/>
      <c r="S55" s="6"/>
      <c r="T55" s="6"/>
    </row>
    <row r="56" spans="1:20" ht="45">
      <c r="A56" s="41" t="s">
        <v>57</v>
      </c>
      <c r="B56" s="42">
        <f>C56/B2</f>
        <v>0.16666666666666666</v>
      </c>
      <c r="C56" s="41">
        <v>5</v>
      </c>
      <c r="D56" s="49"/>
      <c r="E56" s="60"/>
      <c r="F56" s="6"/>
      <c r="G56" s="6"/>
      <c r="H56" s="6"/>
      <c r="I56" s="6"/>
      <c r="J56" s="6"/>
      <c r="K56" s="6"/>
      <c r="L56" s="6"/>
      <c r="M56" s="6"/>
      <c r="N56" s="6"/>
      <c r="O56" s="6"/>
      <c r="P56" s="6"/>
      <c r="Q56" s="6"/>
      <c r="R56" s="6"/>
      <c r="S56" s="6"/>
      <c r="T56" s="6"/>
    </row>
    <row r="57" spans="1:20" ht="30">
      <c r="A57" s="41" t="s">
        <v>58</v>
      </c>
      <c r="B57" s="42">
        <f>C57/B2</f>
        <v>0.03333333333333333</v>
      </c>
      <c r="C57" s="41">
        <v>1</v>
      </c>
      <c r="D57" s="49"/>
      <c r="E57" s="60"/>
      <c r="F57" s="6"/>
      <c r="G57" s="6"/>
      <c r="H57" s="6"/>
      <c r="I57" s="6"/>
      <c r="J57" s="6"/>
      <c r="K57" s="6"/>
      <c r="L57" s="6"/>
      <c r="M57" s="6"/>
      <c r="N57" s="6"/>
      <c r="O57" s="6"/>
      <c r="P57" s="6"/>
      <c r="Q57" s="6"/>
      <c r="R57" s="6"/>
      <c r="S57" s="6"/>
      <c r="T57" s="6"/>
    </row>
    <row r="58" spans="1:20" ht="77.25">
      <c r="A58" s="41" t="s">
        <v>59</v>
      </c>
      <c r="B58" s="41" t="e">
        <f>C58/B2</f>
        <v>#VALUE!</v>
      </c>
      <c r="C58" s="41" t="s">
        <v>19</v>
      </c>
      <c r="D58" s="49"/>
      <c r="E58" s="60"/>
      <c r="F58" s="6"/>
      <c r="G58" s="6"/>
      <c r="H58" s="6"/>
      <c r="I58" s="6"/>
      <c r="J58" s="6"/>
      <c r="K58" s="6"/>
      <c r="L58" s="6"/>
      <c r="M58" s="6"/>
      <c r="N58" s="6"/>
      <c r="O58" s="6"/>
      <c r="P58" s="6"/>
      <c r="Q58" s="6"/>
      <c r="R58" s="6"/>
      <c r="S58" s="6"/>
      <c r="T58" s="6"/>
    </row>
    <row r="59" spans="1:5" ht="15">
      <c r="A59" s="405" t="s">
        <v>60</v>
      </c>
      <c r="B59" s="406"/>
      <c r="C59" s="34"/>
      <c r="D59" s="50"/>
      <c r="E59" s="61"/>
    </row>
    <row r="60" spans="1:5" ht="15">
      <c r="A60" s="34" t="s">
        <v>99</v>
      </c>
      <c r="B60" s="34"/>
      <c r="C60" s="34"/>
      <c r="D60" s="50"/>
      <c r="E60" s="61"/>
    </row>
  </sheetData>
  <sheetProtection/>
  <mergeCells count="7">
    <mergeCell ref="A59:B59"/>
    <mergeCell ref="B1:C1"/>
    <mergeCell ref="A4:D4"/>
    <mergeCell ref="A19:D19"/>
    <mergeCell ref="A32:E32"/>
    <mergeCell ref="A38:E38"/>
    <mergeCell ref="A54:E54"/>
  </mergeCells>
  <printOptions/>
  <pageMargins left="0.75" right="0.75" top="1" bottom="1" header="0.5" footer="0.5"/>
  <pageSetup orientation="portrait"/>
  <drawing r:id="rId1"/>
</worksheet>
</file>

<file path=xl/worksheets/sheet2.xml><?xml version="1.0" encoding="utf-8"?>
<worksheet xmlns="http://schemas.openxmlformats.org/spreadsheetml/2006/main" xmlns:r="http://schemas.openxmlformats.org/officeDocument/2006/relationships">
  <sheetPr>
    <tabColor theme="5" tint="0.5999900102615356"/>
    <pageSetUpPr fitToPage="1"/>
  </sheetPr>
  <dimension ref="A1:U49"/>
  <sheetViews>
    <sheetView zoomScale="130" zoomScaleNormal="130" zoomScalePageLayoutView="90" workbookViewId="0" topLeftCell="A6">
      <selection activeCell="A21" sqref="A21:A23"/>
    </sheetView>
  </sheetViews>
  <sheetFormatPr defaultColWidth="17.140625" defaultRowHeight="12.75" customHeight="1"/>
  <cols>
    <col min="1" max="1" width="22.140625" style="0" customWidth="1"/>
    <col min="2" max="2" width="27.7109375" style="0" customWidth="1"/>
    <col min="3" max="3" width="24.140625" style="0" customWidth="1"/>
    <col min="4" max="4" width="40.00390625" style="0" customWidth="1"/>
    <col min="5" max="5" width="33.421875" style="0" customWidth="1"/>
  </cols>
  <sheetData>
    <row r="1" spans="1:21" ht="30" customHeight="1">
      <c r="A1" s="326" t="s">
        <v>363</v>
      </c>
      <c r="B1" s="326"/>
      <c r="C1" s="4"/>
      <c r="D1" s="4"/>
      <c r="E1" s="4"/>
      <c r="F1" s="4"/>
      <c r="G1" s="4"/>
      <c r="H1" s="4"/>
      <c r="I1" s="4"/>
      <c r="J1" s="4"/>
      <c r="K1" s="4"/>
      <c r="L1" s="4"/>
      <c r="M1" s="4"/>
      <c r="N1" s="4"/>
      <c r="O1" s="4"/>
      <c r="P1" s="4"/>
      <c r="Q1" s="4"/>
      <c r="R1" s="4"/>
      <c r="S1" s="4"/>
      <c r="T1" s="4"/>
      <c r="U1" s="4"/>
    </row>
    <row r="2" spans="1:21" ht="17.25" customHeight="1">
      <c r="A2" s="327" t="s">
        <v>480</v>
      </c>
      <c r="B2" s="327"/>
      <c r="C2" s="223" t="s">
        <v>77</v>
      </c>
      <c r="D2" s="224" t="s">
        <v>78</v>
      </c>
      <c r="E2" s="2"/>
      <c r="F2" s="2"/>
      <c r="G2" s="2"/>
      <c r="H2" s="2"/>
      <c r="I2" s="2"/>
      <c r="J2" s="2"/>
      <c r="K2" s="2"/>
      <c r="L2" s="2"/>
      <c r="M2" s="2"/>
      <c r="N2" s="2"/>
      <c r="O2" s="2"/>
      <c r="P2" s="2"/>
      <c r="Q2" s="2"/>
      <c r="R2" s="2"/>
      <c r="S2" s="2"/>
      <c r="T2" s="2"/>
      <c r="U2" s="2"/>
    </row>
    <row r="3" spans="1:21" ht="34.5" customHeight="1">
      <c r="A3" s="10" t="s">
        <v>76</v>
      </c>
      <c r="B3" s="311" t="s">
        <v>192</v>
      </c>
      <c r="C3" s="2" t="s">
        <v>0</v>
      </c>
      <c r="E3" s="2"/>
      <c r="F3" s="2"/>
      <c r="G3" s="2"/>
      <c r="H3" s="2"/>
      <c r="I3" s="2"/>
      <c r="J3" s="2"/>
      <c r="K3" s="2"/>
      <c r="L3" s="2"/>
      <c r="M3" s="2"/>
      <c r="N3" s="2"/>
      <c r="O3" s="2"/>
      <c r="P3" s="2"/>
      <c r="Q3" s="2"/>
      <c r="R3" s="2"/>
      <c r="S3" s="2"/>
      <c r="T3" s="2"/>
      <c r="U3" s="2"/>
    </row>
    <row r="4" spans="1:21" s="124" customFormat="1" ht="21.75" customHeight="1">
      <c r="A4" s="169" t="s">
        <v>250</v>
      </c>
      <c r="B4" s="311" t="s">
        <v>477</v>
      </c>
      <c r="C4" s="2"/>
      <c r="E4" s="2"/>
      <c r="F4" s="2"/>
      <c r="G4" s="2"/>
      <c r="H4" s="2"/>
      <c r="I4" s="2"/>
      <c r="J4" s="2"/>
      <c r="K4" s="2"/>
      <c r="L4" s="2"/>
      <c r="M4" s="2"/>
      <c r="N4" s="2"/>
      <c r="O4" s="2"/>
      <c r="P4" s="2"/>
      <c r="Q4" s="2"/>
      <c r="R4" s="2"/>
      <c r="S4" s="2"/>
      <c r="T4" s="2"/>
      <c r="U4" s="2"/>
    </row>
    <row r="5" spans="1:21" ht="25.5" customHeight="1">
      <c r="A5" s="10" t="s">
        <v>7</v>
      </c>
      <c r="B5" s="222" t="s">
        <v>79</v>
      </c>
      <c r="C5" s="2"/>
      <c r="E5" s="2"/>
      <c r="F5" s="2"/>
      <c r="G5" s="2"/>
      <c r="H5" s="2"/>
      <c r="I5" s="2"/>
      <c r="J5" s="2"/>
      <c r="K5" s="2"/>
      <c r="L5" s="2"/>
      <c r="M5" s="2"/>
      <c r="N5" s="2"/>
      <c r="O5" s="2"/>
      <c r="P5" s="2"/>
      <c r="Q5" s="2"/>
      <c r="R5" s="2"/>
      <c r="S5" s="2"/>
      <c r="T5" s="2"/>
      <c r="U5" s="2"/>
    </row>
    <row r="6" spans="1:21" ht="12.75" customHeight="1">
      <c r="A6" s="12" t="s">
        <v>82</v>
      </c>
      <c r="B6" s="12"/>
      <c r="C6" s="12"/>
      <c r="D6" s="3"/>
      <c r="E6" s="3"/>
      <c r="F6" s="3"/>
      <c r="G6" s="3"/>
      <c r="H6" s="3"/>
      <c r="I6" s="3"/>
      <c r="J6" s="3"/>
      <c r="K6" s="3"/>
      <c r="L6" s="3"/>
      <c r="M6" s="3"/>
      <c r="N6" s="3"/>
      <c r="O6" s="3"/>
      <c r="P6" s="3"/>
      <c r="Q6" s="3"/>
      <c r="R6" s="3"/>
      <c r="S6" s="3"/>
      <c r="T6" s="3"/>
      <c r="U6" s="3"/>
    </row>
    <row r="7" spans="1:21" ht="12.75" customHeight="1">
      <c r="A7" s="12"/>
      <c r="B7" s="170" t="s">
        <v>252</v>
      </c>
      <c r="C7" s="170" t="s">
        <v>253</v>
      </c>
      <c r="D7" s="170" t="s">
        <v>254</v>
      </c>
      <c r="E7" s="170" t="s">
        <v>254</v>
      </c>
      <c r="F7" s="170" t="s">
        <v>255</v>
      </c>
      <c r="G7" s="170" t="s">
        <v>256</v>
      </c>
      <c r="H7" s="170" t="s">
        <v>256</v>
      </c>
      <c r="I7" s="3"/>
      <c r="J7" s="3"/>
      <c r="K7" s="3"/>
      <c r="L7" s="3"/>
      <c r="M7" s="3"/>
      <c r="N7" s="3"/>
      <c r="O7" s="3"/>
      <c r="P7" s="3"/>
      <c r="Q7" s="3"/>
      <c r="R7" s="3"/>
      <c r="S7" s="3"/>
      <c r="T7" s="3"/>
      <c r="U7" s="3"/>
    </row>
    <row r="8" spans="1:3" ht="39.75" customHeight="1">
      <c r="A8" s="169" t="s">
        <v>1</v>
      </c>
      <c r="B8" t="s">
        <v>81</v>
      </c>
      <c r="C8" t="s">
        <v>83</v>
      </c>
    </row>
    <row r="9" ht="18.75" customHeight="1">
      <c r="A9" s="169" t="s">
        <v>251</v>
      </c>
    </row>
    <row r="10" ht="15.75" customHeight="1">
      <c r="A10" s="1" t="s">
        <v>2</v>
      </c>
    </row>
    <row r="11" spans="1:3" ht="18" customHeight="1">
      <c r="A11" s="1" t="s">
        <v>3</v>
      </c>
      <c r="B11" t="s">
        <v>84</v>
      </c>
      <c r="C11" t="s">
        <v>85</v>
      </c>
    </row>
    <row r="12" spans="1:3" ht="15" customHeight="1">
      <c r="A12" s="1" t="s">
        <v>4</v>
      </c>
      <c r="B12" s="13" t="s">
        <v>86</v>
      </c>
      <c r="C12" s="13" t="s">
        <v>87</v>
      </c>
    </row>
    <row r="13" ht="18" customHeight="1">
      <c r="A13" s="1" t="s">
        <v>2</v>
      </c>
    </row>
    <row r="14" ht="17.25" customHeight="1">
      <c r="A14" s="1" t="s">
        <v>4</v>
      </c>
    </row>
    <row r="15" spans="1:2" ht="37.5">
      <c r="A15" s="1" t="s">
        <v>5</v>
      </c>
      <c r="B15" t="s">
        <v>6</v>
      </c>
    </row>
    <row r="16" ht="12.75" customHeight="1">
      <c r="A16" s="1"/>
    </row>
    <row r="18" ht="12.75" customHeight="1">
      <c r="A18" s="1"/>
    </row>
    <row r="22" ht="12.75" customHeight="1">
      <c r="A22" s="1"/>
    </row>
    <row r="24" ht="12.75" customHeight="1">
      <c r="A24" s="1"/>
    </row>
    <row r="26" ht="12.75" customHeight="1">
      <c r="A26" s="1"/>
    </row>
    <row r="27" ht="12.75" customHeight="1">
      <c r="A27" s="1"/>
    </row>
    <row r="28" ht="12.75" customHeight="1">
      <c r="A28" s="1"/>
    </row>
    <row r="29" ht="12.75" customHeight="1">
      <c r="A29" s="1"/>
    </row>
    <row r="30" ht="12.75" customHeight="1">
      <c r="A30" s="1"/>
    </row>
    <row r="31" ht="12.75" customHeight="1">
      <c r="A31" s="1"/>
    </row>
    <row r="32" ht="12.75" customHeight="1">
      <c r="A32" s="1"/>
    </row>
    <row r="33" ht="12.75" customHeight="1">
      <c r="A33" s="1"/>
    </row>
    <row r="34" ht="12.75" customHeight="1">
      <c r="A34" s="1"/>
    </row>
    <row r="35" ht="12.75" customHeight="1">
      <c r="A35" s="1"/>
    </row>
    <row r="36" ht="12.75" customHeight="1">
      <c r="A36" s="1"/>
    </row>
    <row r="37" ht="12.75" customHeight="1">
      <c r="A37" s="1"/>
    </row>
    <row r="38" ht="12.75" customHeight="1">
      <c r="A38" s="1"/>
    </row>
    <row r="39" ht="12.75" customHeight="1">
      <c r="A39" s="1"/>
    </row>
    <row r="40" ht="12.75" customHeight="1">
      <c r="A40" s="1"/>
    </row>
    <row r="41" ht="12.75" customHeight="1">
      <c r="A41" s="169" t="s">
        <v>79</v>
      </c>
    </row>
    <row r="42" ht="12.75" customHeight="1">
      <c r="A42" s="169" t="s">
        <v>361</v>
      </c>
    </row>
    <row r="43" ht="12.75" customHeight="1">
      <c r="A43" s="169" t="s">
        <v>362</v>
      </c>
    </row>
    <row r="44" ht="12.75" customHeight="1">
      <c r="A44" s="1"/>
    </row>
    <row r="45" ht="12.75" customHeight="1">
      <c r="A45" s="1"/>
    </row>
    <row r="46" ht="12.75" customHeight="1">
      <c r="A46" s="1"/>
    </row>
    <row r="47" ht="12.75" customHeight="1">
      <c r="A47" s="1"/>
    </row>
    <row r="48" ht="12.75" customHeight="1">
      <c r="A48" s="1"/>
    </row>
    <row r="49" ht="12.75" customHeight="1">
      <c r="A49" s="1"/>
    </row>
  </sheetData>
  <sheetProtection/>
  <mergeCells count="2">
    <mergeCell ref="A1:B1"/>
    <mergeCell ref="A2:B2"/>
  </mergeCells>
  <dataValidations count="1">
    <dataValidation type="list" allowBlank="1" showInputMessage="1" showErrorMessage="1" promptTitle="Active / Maintenance / Graduated" sqref="B5">
      <formula1>$A$41:$A$43</formula1>
    </dataValidation>
  </dataValidations>
  <hyperlinks>
    <hyperlink ref="B12" r:id="rId1" display="CKD@allovertheplace.org"/>
    <hyperlink ref="C12" r:id="rId2" display="Care@allovertheplace.org"/>
  </hyperlinks>
  <printOptions/>
  <pageMargins left="0.75" right="0.75" top="1" bottom="1" header="0.5" footer="0.5"/>
  <pageSetup fitToHeight="1" fitToWidth="1" orientation="portrait" scale="46" r:id="rId3"/>
</worksheet>
</file>

<file path=xl/worksheets/sheet3.xml><?xml version="1.0" encoding="utf-8"?>
<worksheet xmlns="http://schemas.openxmlformats.org/spreadsheetml/2006/main" xmlns:r="http://schemas.openxmlformats.org/officeDocument/2006/relationships">
  <sheetPr>
    <tabColor theme="6" tint="-0.4999699890613556"/>
    <pageSetUpPr fitToPage="1"/>
  </sheetPr>
  <dimension ref="A1:F109"/>
  <sheetViews>
    <sheetView zoomScalePageLayoutView="0" workbookViewId="0" topLeftCell="A16">
      <selection activeCell="B7" sqref="B7:D7"/>
    </sheetView>
  </sheetViews>
  <sheetFormatPr defaultColWidth="17.140625" defaultRowHeight="12.75"/>
  <cols>
    <col min="1" max="1" width="48.7109375" style="125" bestFit="1" customWidth="1"/>
    <col min="2" max="2" width="23.00390625" style="125" customWidth="1"/>
    <col min="3" max="3" width="19.7109375" style="125" customWidth="1"/>
    <col min="4" max="4" width="59.421875" style="125" customWidth="1"/>
    <col min="5" max="16384" width="17.140625" style="151" customWidth="1"/>
  </cols>
  <sheetData>
    <row r="1" spans="1:4" ht="18">
      <c r="A1" s="328" t="s">
        <v>485</v>
      </c>
      <c r="B1" s="328"/>
      <c r="C1" s="328"/>
      <c r="D1" s="328"/>
    </row>
    <row r="2" ht="13.5" thickBot="1"/>
    <row r="3" spans="1:4" ht="18">
      <c r="A3" s="332" t="s">
        <v>358</v>
      </c>
      <c r="B3" s="333"/>
      <c r="C3" s="333"/>
      <c r="D3" s="334"/>
    </row>
    <row r="4" spans="1:4" ht="67.5" customHeight="1">
      <c r="A4" s="329" t="s">
        <v>478</v>
      </c>
      <c r="B4" s="330"/>
      <c r="C4" s="330"/>
      <c r="D4" s="331"/>
    </row>
    <row r="5" spans="1:4" ht="12.75">
      <c r="A5" s="137"/>
      <c r="B5" s="129"/>
      <c r="C5" s="129"/>
      <c r="D5" s="138"/>
    </row>
    <row r="6" spans="1:4" ht="15.75" customHeight="1">
      <c r="A6" s="143" t="s">
        <v>479</v>
      </c>
      <c r="B6" s="139"/>
      <c r="C6" s="139"/>
      <c r="D6" s="140"/>
    </row>
    <row r="7" spans="1:4" ht="28.5" customHeight="1">
      <c r="A7" s="290" t="s">
        <v>484</v>
      </c>
      <c r="B7" s="335" t="s">
        <v>483</v>
      </c>
      <c r="C7" s="335"/>
      <c r="D7" s="336"/>
    </row>
    <row r="9" spans="1:4" s="152" customFormat="1" ht="15">
      <c r="A9" s="318" t="s">
        <v>113</v>
      </c>
      <c r="B9" s="318" t="s">
        <v>114</v>
      </c>
      <c r="C9" s="318"/>
      <c r="D9" s="318"/>
    </row>
    <row r="10" spans="1:4" ht="15" customHeight="1">
      <c r="A10" s="305" t="s">
        <v>115</v>
      </c>
      <c r="B10" s="337" t="s">
        <v>112</v>
      </c>
      <c r="C10" s="337"/>
      <c r="D10" s="337"/>
    </row>
    <row r="11" spans="1:4" ht="14.25">
      <c r="A11" s="305"/>
      <c r="B11" s="337"/>
      <c r="C11" s="337"/>
      <c r="D11" s="337"/>
    </row>
    <row r="12" spans="1:4" ht="15" thickBot="1">
      <c r="A12" s="144"/>
      <c r="B12" s="306"/>
      <c r="C12" s="306"/>
      <c r="D12" s="307"/>
    </row>
    <row r="13" spans="1:4" s="152" customFormat="1" ht="15">
      <c r="A13" s="154" t="s">
        <v>491</v>
      </c>
      <c r="B13" s="155"/>
      <c r="C13" s="155"/>
      <c r="D13" s="156"/>
    </row>
    <row r="14" spans="1:4" s="317" customFormat="1" ht="15">
      <c r="A14" s="313" t="s">
        <v>227</v>
      </c>
      <c r="B14" s="314" t="s">
        <v>228</v>
      </c>
      <c r="C14" s="315"/>
      <c r="D14" s="316"/>
    </row>
    <row r="15" spans="1:4" ht="14.25">
      <c r="A15" s="292" t="s">
        <v>233</v>
      </c>
      <c r="B15" s="293">
        <v>42677</v>
      </c>
      <c r="C15" s="148"/>
      <c r="D15" s="157"/>
    </row>
    <row r="16" spans="1:4" ht="14.25">
      <c r="A16" s="292" t="s">
        <v>195</v>
      </c>
      <c r="B16" s="293">
        <v>42858</v>
      </c>
      <c r="C16" s="148"/>
      <c r="D16" s="157"/>
    </row>
    <row r="17" spans="1:4" ht="15" customHeight="1">
      <c r="A17" s="344" t="s">
        <v>473</v>
      </c>
      <c r="B17" s="148" t="s">
        <v>469</v>
      </c>
      <c r="C17" s="148"/>
      <c r="D17" s="160" t="s">
        <v>116</v>
      </c>
    </row>
    <row r="18" spans="1:4" ht="14.25">
      <c r="A18" s="345"/>
      <c r="B18" s="148" t="s">
        <v>204</v>
      </c>
      <c r="C18" s="148"/>
      <c r="D18" s="160" t="s">
        <v>116</v>
      </c>
    </row>
    <row r="19" spans="1:4" ht="14.25">
      <c r="A19" s="345"/>
      <c r="B19" s="148" t="s">
        <v>201</v>
      </c>
      <c r="C19" s="148"/>
      <c r="D19" s="160" t="s">
        <v>116</v>
      </c>
    </row>
    <row r="20" spans="1:4" ht="14.25">
      <c r="A20" s="346"/>
      <c r="B20" s="238" t="s">
        <v>203</v>
      </c>
      <c r="C20" s="148"/>
      <c r="D20" s="160"/>
    </row>
    <row r="21" spans="1:4" ht="15" thickBot="1">
      <c r="A21" s="158"/>
      <c r="B21" s="147"/>
      <c r="C21" s="147"/>
      <c r="D21" s="159"/>
    </row>
    <row r="22" spans="1:4" ht="14.25">
      <c r="A22" s="145" t="s">
        <v>459</v>
      </c>
      <c r="B22" s="128" t="s">
        <v>109</v>
      </c>
      <c r="C22" s="128" t="s">
        <v>110</v>
      </c>
      <c r="D22" s="146" t="s">
        <v>190</v>
      </c>
    </row>
    <row r="23" spans="1:4" ht="51" customHeight="1">
      <c r="A23" s="244" t="s">
        <v>189</v>
      </c>
      <c r="B23" s="127">
        <v>42600</v>
      </c>
      <c r="C23" s="127">
        <v>42735</v>
      </c>
      <c r="D23" s="141" t="s">
        <v>492</v>
      </c>
    </row>
    <row r="24" spans="1:4" ht="14.25">
      <c r="A24" s="244" t="s">
        <v>80</v>
      </c>
      <c r="B24" s="127">
        <v>42695</v>
      </c>
      <c r="C24" s="127">
        <v>42695</v>
      </c>
      <c r="D24" s="142" t="s">
        <v>186</v>
      </c>
    </row>
    <row r="25" spans="1:4" ht="14.25">
      <c r="A25" s="244" t="s">
        <v>194</v>
      </c>
      <c r="B25" s="127">
        <v>42706</v>
      </c>
      <c r="C25" s="127">
        <v>42735</v>
      </c>
      <c r="D25" s="142" t="s">
        <v>186</v>
      </c>
    </row>
    <row r="26" spans="1:4" ht="15" thickBot="1">
      <c r="A26" s="244" t="s">
        <v>365</v>
      </c>
      <c r="B26" s="126"/>
      <c r="C26" s="126"/>
      <c r="D26" s="142"/>
    </row>
    <row r="27" spans="1:4" ht="18">
      <c r="A27" s="297" t="s">
        <v>367</v>
      </c>
      <c r="B27" s="294" t="s">
        <v>7</v>
      </c>
      <c r="C27" s="340" t="s">
        <v>494</v>
      </c>
      <c r="D27" s="341"/>
    </row>
    <row r="28" spans="1:4" ht="43.5" thickBot="1">
      <c r="A28" s="295" t="s">
        <v>257</v>
      </c>
      <c r="B28" s="296" t="s">
        <v>9</v>
      </c>
      <c r="C28" s="342"/>
      <c r="D28" s="343"/>
    </row>
    <row r="29" spans="1:4" ht="32.25" customHeight="1">
      <c r="A29" s="242">
        <v>42614</v>
      </c>
      <c r="B29" s="243">
        <v>0</v>
      </c>
      <c r="C29" s="339" t="s">
        <v>238</v>
      </c>
      <c r="D29" s="339"/>
    </row>
    <row r="30" spans="1:4" ht="29.25" customHeight="1">
      <c r="A30" s="153">
        <v>42621</v>
      </c>
      <c r="B30" s="239">
        <v>1</v>
      </c>
      <c r="C30" s="337"/>
      <c r="D30" s="337"/>
    </row>
    <row r="31" spans="1:4" ht="30.75" customHeight="1">
      <c r="A31" s="153">
        <v>42655</v>
      </c>
      <c r="B31" s="240">
        <v>1</v>
      </c>
      <c r="C31" s="337"/>
      <c r="D31" s="337"/>
    </row>
    <row r="32" spans="1:4" ht="30.75" customHeight="1">
      <c r="A32" s="153">
        <v>42665</v>
      </c>
      <c r="B32" s="240">
        <v>1</v>
      </c>
      <c r="C32" s="337"/>
      <c r="D32" s="337"/>
    </row>
    <row r="33" spans="1:4" ht="30" customHeight="1">
      <c r="A33" s="153">
        <v>42682</v>
      </c>
      <c r="B33" s="237">
        <v>2</v>
      </c>
      <c r="C33" s="337"/>
      <c r="D33" s="337"/>
    </row>
    <row r="34" spans="1:4" ht="27.75" customHeight="1">
      <c r="A34" s="153">
        <v>42692</v>
      </c>
      <c r="B34" s="237">
        <v>2</v>
      </c>
      <c r="C34" s="337"/>
      <c r="D34" s="337"/>
    </row>
    <row r="35" spans="1:4" ht="12.75">
      <c r="A35" s="241"/>
      <c r="B35" s="241"/>
      <c r="C35" s="338"/>
      <c r="D35" s="338"/>
    </row>
    <row r="46" ht="15" customHeight="1"/>
    <row r="58" ht="28.5" customHeight="1"/>
    <row r="67" ht="12.75">
      <c r="F67" s="151" t="s">
        <v>186</v>
      </c>
    </row>
    <row r="73" ht="14.25">
      <c r="A73" s="132" t="s">
        <v>201</v>
      </c>
    </row>
    <row r="74" ht="14.25">
      <c r="A74" s="132" t="s">
        <v>467</v>
      </c>
    </row>
    <row r="75" ht="14.25">
      <c r="A75" s="132" t="s">
        <v>200</v>
      </c>
    </row>
    <row r="76" ht="14.25">
      <c r="A76" s="132" t="s">
        <v>468</v>
      </c>
    </row>
    <row r="77" ht="14.25">
      <c r="A77" s="132" t="s">
        <v>469</v>
      </c>
    </row>
    <row r="78" ht="14.25">
      <c r="A78" s="132" t="s">
        <v>202</v>
      </c>
    </row>
    <row r="79" ht="14.25">
      <c r="A79" s="132" t="s">
        <v>203</v>
      </c>
    </row>
    <row r="80" spans="1:3" ht="14.25">
      <c r="A80" s="132" t="s">
        <v>204</v>
      </c>
      <c r="B80" s="130"/>
      <c r="C80" s="130"/>
    </row>
    <row r="81" spans="1:3" ht="14.25">
      <c r="A81" s="132" t="s">
        <v>470</v>
      </c>
      <c r="B81" s="130"/>
      <c r="C81" s="130"/>
    </row>
    <row r="82" spans="1:3" ht="14.25">
      <c r="A82" s="132" t="s">
        <v>471</v>
      </c>
      <c r="B82" s="130"/>
      <c r="C82" s="130"/>
    </row>
    <row r="83" spans="1:4" ht="14.25">
      <c r="A83" s="132" t="s">
        <v>205</v>
      </c>
      <c r="B83" s="133"/>
      <c r="C83" s="133"/>
      <c r="D83" s="131"/>
    </row>
    <row r="84" spans="1:4" ht="14.25">
      <c r="A84" s="132" t="s">
        <v>472</v>
      </c>
      <c r="B84" s="133"/>
      <c r="C84" s="133"/>
      <c r="D84" s="131"/>
    </row>
    <row r="85" spans="1:4" ht="14.25">
      <c r="A85" s="132" t="s">
        <v>206</v>
      </c>
      <c r="B85" s="133"/>
      <c r="C85" s="133"/>
      <c r="D85" s="131"/>
    </row>
    <row r="86" spans="1:4" ht="14.25">
      <c r="A86" s="132" t="s">
        <v>207</v>
      </c>
      <c r="B86" s="133"/>
      <c r="C86" s="133"/>
      <c r="D86" s="131"/>
    </row>
    <row r="87" spans="1:3" ht="14.25">
      <c r="A87" s="132" t="s">
        <v>208</v>
      </c>
      <c r="B87" s="130"/>
      <c r="C87" s="130"/>
    </row>
    <row r="88" spans="1:3" ht="14.25">
      <c r="A88" s="304" t="s">
        <v>209</v>
      </c>
      <c r="B88" s="130"/>
      <c r="C88" s="130"/>
    </row>
    <row r="89" spans="1:3" ht="12.75">
      <c r="A89" s="134"/>
      <c r="B89" s="130"/>
      <c r="C89" s="130"/>
    </row>
    <row r="90" spans="1:3" ht="12.75">
      <c r="A90" s="134"/>
      <c r="B90" s="130"/>
      <c r="C90" s="130"/>
    </row>
    <row r="91" spans="1:3" ht="12.75">
      <c r="A91" s="134"/>
      <c r="B91" s="130"/>
      <c r="C91" s="130"/>
    </row>
    <row r="92" spans="1:3" ht="12.75">
      <c r="A92" s="134"/>
      <c r="B92" s="130"/>
      <c r="C92" s="130"/>
    </row>
    <row r="93" spans="1:3" ht="12.75">
      <c r="A93" s="130"/>
      <c r="B93" s="130"/>
      <c r="C93" s="130"/>
    </row>
    <row r="94" spans="1:3" ht="12.75">
      <c r="A94" s="130"/>
      <c r="B94" s="130"/>
      <c r="C94" s="130"/>
    </row>
    <row r="95" spans="1:3" ht="12.75">
      <c r="A95" s="134"/>
      <c r="B95" s="130"/>
      <c r="C95" s="130"/>
    </row>
    <row r="96" spans="1:3" ht="12.75">
      <c r="A96" s="130"/>
      <c r="B96" s="130"/>
      <c r="C96" s="130"/>
    </row>
    <row r="97" spans="1:3" ht="12.75">
      <c r="A97" s="130"/>
      <c r="B97" s="130"/>
      <c r="C97" s="130"/>
    </row>
    <row r="98" spans="1:3" ht="12.75">
      <c r="A98" s="134"/>
      <c r="B98" s="130"/>
      <c r="C98" s="130"/>
    </row>
    <row r="101" ht="12.75">
      <c r="A101" s="125" t="s">
        <v>229</v>
      </c>
    </row>
    <row r="102" ht="12.75">
      <c r="A102" s="125" t="s">
        <v>228</v>
      </c>
    </row>
    <row r="103" spans="1:4" ht="12.75">
      <c r="A103" s="135" t="s">
        <v>230</v>
      </c>
      <c r="B103" s="135"/>
      <c r="C103" s="135"/>
      <c r="D103" s="135"/>
    </row>
    <row r="104" ht="12.75">
      <c r="A104" s="125" t="s">
        <v>231</v>
      </c>
    </row>
    <row r="105" ht="12.75">
      <c r="A105" s="125" t="s">
        <v>232</v>
      </c>
    </row>
    <row r="107" ht="12.75">
      <c r="D107" s="136"/>
    </row>
    <row r="108" ht="12.75">
      <c r="D108" s="136"/>
    </row>
    <row r="109" ht="12.75">
      <c r="D109" s="136"/>
    </row>
  </sheetData>
  <sheetProtection/>
  <mergeCells count="15">
    <mergeCell ref="B11:D11"/>
    <mergeCell ref="C27:D28"/>
    <mergeCell ref="A17:A20"/>
    <mergeCell ref="C33:D33"/>
    <mergeCell ref="C34:D34"/>
    <mergeCell ref="C35:D35"/>
    <mergeCell ref="C29:D29"/>
    <mergeCell ref="C30:D30"/>
    <mergeCell ref="C31:D31"/>
    <mergeCell ref="C32:D32"/>
    <mergeCell ref="A1:D1"/>
    <mergeCell ref="A4:D4"/>
    <mergeCell ref="A3:D3"/>
    <mergeCell ref="B7:D7"/>
    <mergeCell ref="B10:D10"/>
  </mergeCells>
  <conditionalFormatting sqref="B35">
    <cfRule type="containsText" priority="69" dxfId="63" operator="containsText" stopIfTrue="1" text="0">
      <formula>NOT(ISERROR(SEARCH("0",B35)))</formula>
    </cfRule>
    <cfRule type="containsText" priority="70" dxfId="62" operator="containsText" stopIfTrue="1" text="1">
      <formula>NOT(ISERROR(SEARCH("1",B35)))</formula>
    </cfRule>
    <cfRule type="containsText" priority="71" dxfId="61" operator="containsText" stopIfTrue="1" text="2">
      <formula>NOT(ISERROR(SEARCH("2",B35)))</formula>
    </cfRule>
  </conditionalFormatting>
  <conditionalFormatting sqref="B29:B34">
    <cfRule type="cellIs" priority="40" dxfId="86" operator="equal">
      <formula>2</formula>
    </cfRule>
    <cfRule type="cellIs" priority="41" dxfId="26" operator="equal">
      <formula>1</formula>
    </cfRule>
    <cfRule type="cellIs" priority="42" dxfId="84" operator="equal">
      <formula>0</formula>
    </cfRule>
  </conditionalFormatting>
  <dataValidations count="3">
    <dataValidation type="list" allowBlank="1" showInputMessage="1" showErrorMessage="1" promptTitle="PAT Change Pkg Element" sqref="B18:B20">
      <formula1>$A$73:$A$87</formula1>
    </dataValidation>
    <dataValidation type="list" allowBlank="1" showInputMessage="1" showErrorMessage="1" promptTitle=" " sqref="B14 B12">
      <formula1>$A$101:$A$106</formula1>
    </dataValidation>
    <dataValidation type="list" allowBlank="1" showInputMessage="1" showErrorMessage="1" promptTitle="PAT Change Pkg Element" sqref="B17">
      <formula1>$A$73:$A$88</formula1>
    </dataValidation>
  </dataValidations>
  <hyperlinks>
    <hyperlink ref="A23" location="'Action Plan'!A4" display="1) Improving Diabetes Patient Education Materials"/>
    <hyperlink ref="A24" location="'Action Plan'!A14" display="2) Implement Care Teams"/>
    <hyperlink ref="A25" location="'Action Plan'!A23" display="3) Implement daily huddles"/>
    <hyperlink ref="A26" location="'Action Plan'!A30" display="4) "/>
  </hyperlinks>
  <printOptions/>
  <pageMargins left="0.75" right="0.75" top="1" bottom="1" header="0.5" footer="0.5"/>
  <pageSetup fitToHeight="1" fitToWidth="1" orientation="landscape" scale="61" r:id="rId1"/>
</worksheet>
</file>

<file path=xl/worksheets/sheet4.xml><?xml version="1.0" encoding="utf-8"?>
<worksheet xmlns="http://schemas.openxmlformats.org/spreadsheetml/2006/main" xmlns:r="http://schemas.openxmlformats.org/officeDocument/2006/relationships">
  <sheetPr>
    <tabColor theme="6" tint="-0.24997000396251678"/>
    <pageSetUpPr fitToPage="1"/>
  </sheetPr>
  <dimension ref="A1:H36"/>
  <sheetViews>
    <sheetView zoomScale="130" zoomScaleNormal="130" zoomScalePageLayoutView="0" workbookViewId="0" topLeftCell="A1">
      <selection activeCell="A13" sqref="A13"/>
    </sheetView>
  </sheetViews>
  <sheetFormatPr defaultColWidth="8.7109375" defaultRowHeight="12.75"/>
  <cols>
    <col min="1" max="1" width="44.7109375" style="0" customWidth="1"/>
    <col min="2" max="2" width="9.421875" style="0" bestFit="1" customWidth="1"/>
    <col min="3" max="3" width="16.00390625" style="0" customWidth="1"/>
    <col min="4" max="4" width="28.00390625" style="0" customWidth="1"/>
    <col min="5" max="5" width="18.421875" style="0" customWidth="1"/>
  </cols>
  <sheetData>
    <row r="1" spans="1:5" s="168" customFormat="1" ht="22.5" customHeight="1">
      <c r="A1" s="328" t="s">
        <v>366</v>
      </c>
      <c r="B1" s="328"/>
      <c r="C1" s="328"/>
      <c r="D1" s="328"/>
      <c r="E1" s="328"/>
    </row>
    <row r="2" s="168" customFormat="1" ht="12.75" thickBot="1"/>
    <row r="3" spans="1:5" ht="15">
      <c r="A3" s="161" t="s">
        <v>10</v>
      </c>
      <c r="B3" s="149"/>
      <c r="C3" s="149"/>
      <c r="D3" s="149"/>
      <c r="E3" s="150"/>
    </row>
    <row r="4" spans="1:5" ht="15.75" thickBot="1">
      <c r="A4" s="234" t="s">
        <v>210</v>
      </c>
      <c r="B4" s="235"/>
      <c r="C4" s="235"/>
      <c r="D4" s="235"/>
      <c r="E4" s="236"/>
    </row>
    <row r="5" spans="1:5" ht="26.25" customHeight="1">
      <c r="A5" s="162" t="s">
        <v>61</v>
      </c>
      <c r="B5" s="347" t="s">
        <v>493</v>
      </c>
      <c r="C5" s="347"/>
      <c r="D5" s="347"/>
      <c r="E5" s="248"/>
    </row>
    <row r="6" spans="1:5" ht="29.25" thickBot="1">
      <c r="A6" s="254" t="s">
        <v>191</v>
      </c>
      <c r="B6" s="255" t="s">
        <v>199</v>
      </c>
      <c r="C6" s="254" t="s">
        <v>187</v>
      </c>
      <c r="D6" s="256" t="s">
        <v>111</v>
      </c>
      <c r="E6" s="256" t="s">
        <v>237</v>
      </c>
    </row>
    <row r="7" spans="1:5" ht="15" thickTop="1">
      <c r="A7" s="253" t="s">
        <v>62</v>
      </c>
      <c r="B7" s="257">
        <f>AVERAGE(B8:B13)</f>
        <v>1.3333333333333333</v>
      </c>
      <c r="C7" s="253"/>
      <c r="D7" s="253"/>
      <c r="E7" s="253"/>
    </row>
    <row r="8" spans="1:6" ht="14.25">
      <c r="A8" s="245" t="s">
        <v>211</v>
      </c>
      <c r="B8" s="258">
        <v>3</v>
      </c>
      <c r="C8" s="153">
        <v>42707</v>
      </c>
      <c r="D8" s="148"/>
      <c r="E8" s="247"/>
      <c r="F8" s="221" t="s">
        <v>186</v>
      </c>
    </row>
    <row r="9" spans="1:5" ht="14.25">
      <c r="A9" s="241" t="s">
        <v>212</v>
      </c>
      <c r="B9" s="258">
        <v>2</v>
      </c>
      <c r="C9" s="153">
        <v>42735</v>
      </c>
      <c r="D9" s="225"/>
      <c r="E9" s="247"/>
    </row>
    <row r="10" spans="1:5" ht="14.25">
      <c r="A10" s="241" t="s">
        <v>213</v>
      </c>
      <c r="B10" s="258">
        <v>2</v>
      </c>
      <c r="C10" s="153">
        <v>42719</v>
      </c>
      <c r="D10" s="241"/>
      <c r="E10" s="247"/>
    </row>
    <row r="11" spans="1:5" ht="14.25">
      <c r="A11" s="241" t="s">
        <v>214</v>
      </c>
      <c r="B11" s="258">
        <v>1</v>
      </c>
      <c r="C11" s="153">
        <v>42750</v>
      </c>
      <c r="D11" s="241"/>
      <c r="E11" s="247"/>
    </row>
    <row r="12" spans="1:5" ht="14.25">
      <c r="A12" s="245" t="s">
        <v>215</v>
      </c>
      <c r="B12" s="258">
        <v>0</v>
      </c>
      <c r="C12" s="153">
        <v>42753</v>
      </c>
      <c r="D12" s="241"/>
      <c r="E12" s="247"/>
    </row>
    <row r="13" spans="1:5" ht="14.25">
      <c r="A13" s="245" t="s">
        <v>216</v>
      </c>
      <c r="B13" s="257">
        <v>0</v>
      </c>
      <c r="C13" s="153">
        <v>42760</v>
      </c>
      <c r="D13" s="241"/>
      <c r="E13" s="246"/>
    </row>
    <row r="14" spans="1:5" ht="15" thickBot="1">
      <c r="A14" s="254" t="s">
        <v>196</v>
      </c>
      <c r="B14" s="255" t="s">
        <v>199</v>
      </c>
      <c r="C14" s="254" t="s">
        <v>187</v>
      </c>
      <c r="D14" s="256" t="s">
        <v>111</v>
      </c>
      <c r="E14" s="256" t="s">
        <v>237</v>
      </c>
    </row>
    <row r="15" spans="1:5" ht="15" thickTop="1">
      <c r="A15" s="253" t="s">
        <v>62</v>
      </c>
      <c r="B15" s="257">
        <f>AVERAGE(B16:B22)</f>
        <v>2.142857142857143</v>
      </c>
      <c r="C15" s="253"/>
      <c r="D15" s="253"/>
      <c r="E15" s="253"/>
    </row>
    <row r="16" spans="1:8" ht="43.5">
      <c r="A16" s="245"/>
      <c r="B16" s="258">
        <v>3</v>
      </c>
      <c r="C16" s="250"/>
      <c r="D16" s="148" t="s">
        <v>188</v>
      </c>
      <c r="E16" s="247"/>
      <c r="G16" s="221" t="s">
        <v>186</v>
      </c>
      <c r="H16" s="168"/>
    </row>
    <row r="17" spans="1:8" ht="14.25">
      <c r="A17" s="241"/>
      <c r="B17" s="258">
        <v>1</v>
      </c>
      <c r="C17" s="250"/>
      <c r="D17" s="153"/>
      <c r="E17" s="247"/>
      <c r="G17" s="168"/>
      <c r="H17" s="168"/>
    </row>
    <row r="18" spans="1:8" ht="14.25">
      <c r="A18" s="241"/>
      <c r="B18" s="258">
        <v>2</v>
      </c>
      <c r="C18" s="250"/>
      <c r="D18" s="153"/>
      <c r="E18" s="247"/>
      <c r="G18" s="168"/>
      <c r="H18" s="168"/>
    </row>
    <row r="19" spans="1:8" ht="14.25">
      <c r="A19" s="241"/>
      <c r="B19" s="258">
        <v>2</v>
      </c>
      <c r="C19" s="250"/>
      <c r="D19" s="153"/>
      <c r="E19" s="247"/>
      <c r="G19" s="168"/>
      <c r="H19" s="168"/>
    </row>
    <row r="20" spans="1:8" ht="14.25">
      <c r="A20" s="241"/>
      <c r="B20" s="258">
        <v>3</v>
      </c>
      <c r="C20" s="250"/>
      <c r="D20" s="153"/>
      <c r="E20" s="247"/>
      <c r="G20" s="168"/>
      <c r="H20" s="168"/>
    </row>
    <row r="21" spans="1:8" ht="14.25">
      <c r="A21" s="241"/>
      <c r="B21" s="258">
        <v>4</v>
      </c>
      <c r="C21" s="250"/>
      <c r="D21" s="153"/>
      <c r="E21" s="247"/>
      <c r="G21" s="168"/>
      <c r="H21" s="168"/>
    </row>
    <row r="22" spans="1:8" ht="14.25">
      <c r="A22" s="241"/>
      <c r="B22" s="257">
        <v>0</v>
      </c>
      <c r="C22" s="250"/>
      <c r="D22" s="148"/>
      <c r="E22" s="247"/>
      <c r="G22" s="168"/>
      <c r="H22" s="168"/>
    </row>
    <row r="23" spans="1:8" ht="15" thickBot="1">
      <c r="A23" s="254" t="s">
        <v>197</v>
      </c>
      <c r="B23" s="255" t="s">
        <v>199</v>
      </c>
      <c r="C23" s="254" t="s">
        <v>187</v>
      </c>
      <c r="D23" s="256" t="s">
        <v>111</v>
      </c>
      <c r="E23" s="256" t="s">
        <v>237</v>
      </c>
      <c r="G23" s="168"/>
      <c r="H23" s="168"/>
    </row>
    <row r="24" spans="1:8" ht="15" thickTop="1">
      <c r="A24" s="249" t="s">
        <v>62</v>
      </c>
      <c r="B24" s="257">
        <f>AVERAGE(B25:B31)</f>
        <v>1</v>
      </c>
      <c r="C24" s="249"/>
      <c r="D24" s="251"/>
      <c r="E24" s="249"/>
      <c r="G24" s="168"/>
      <c r="H24" s="168"/>
    </row>
    <row r="25" spans="1:5" ht="14.25">
      <c r="A25" s="252"/>
      <c r="B25" s="258">
        <v>3</v>
      </c>
      <c r="C25" s="250"/>
      <c r="D25" s="153"/>
      <c r="E25" s="148"/>
    </row>
    <row r="26" spans="1:5" ht="14.25">
      <c r="A26" s="241"/>
      <c r="B26" s="258">
        <v>2</v>
      </c>
      <c r="C26" s="250"/>
      <c r="D26" s="153"/>
      <c r="E26" s="247"/>
    </row>
    <row r="27" spans="1:5" ht="14.25">
      <c r="A27" s="241"/>
      <c r="B27" s="258">
        <v>0</v>
      </c>
      <c r="C27" s="250"/>
      <c r="D27" s="153"/>
      <c r="E27" s="247"/>
    </row>
    <row r="28" spans="1:5" ht="14.25">
      <c r="A28" s="241"/>
      <c r="B28" s="258">
        <v>0</v>
      </c>
      <c r="C28" s="250"/>
      <c r="D28" s="153"/>
      <c r="E28" s="247"/>
    </row>
    <row r="29" spans="1:5" ht="14.25">
      <c r="A29" s="241"/>
      <c r="B29" s="258">
        <v>0</v>
      </c>
      <c r="C29" s="250"/>
      <c r="D29" s="153"/>
      <c r="E29" s="247"/>
    </row>
    <row r="30" spans="1:5" ht="15" thickBot="1">
      <c r="A30" s="254" t="s">
        <v>198</v>
      </c>
      <c r="B30" s="255" t="s">
        <v>199</v>
      </c>
      <c r="C30" s="254" t="s">
        <v>187</v>
      </c>
      <c r="D30" s="256" t="s">
        <v>111</v>
      </c>
      <c r="E30" s="256" t="s">
        <v>237</v>
      </c>
    </row>
    <row r="31" spans="1:5" ht="15" thickTop="1">
      <c r="A31" s="249" t="s">
        <v>62</v>
      </c>
      <c r="B31" s="257">
        <f>AVERAGE(B32:B36)</f>
        <v>1</v>
      </c>
      <c r="C31" s="249"/>
      <c r="D31" s="251"/>
      <c r="E31" s="249"/>
    </row>
    <row r="32" spans="1:5" ht="14.25">
      <c r="A32" s="245"/>
      <c r="B32" s="258">
        <v>3</v>
      </c>
      <c r="C32" s="246"/>
      <c r="D32" s="246"/>
      <c r="E32" s="148"/>
    </row>
    <row r="33" spans="1:5" ht="14.25">
      <c r="A33" s="241"/>
      <c r="B33" s="258">
        <v>2</v>
      </c>
      <c r="C33" s="148"/>
      <c r="D33" s="148"/>
      <c r="E33" s="247"/>
    </row>
    <row r="34" spans="1:5" ht="14.25">
      <c r="A34" s="241"/>
      <c r="B34" s="258">
        <v>0</v>
      </c>
      <c r="C34" s="148"/>
      <c r="D34" s="148"/>
      <c r="E34" s="247"/>
    </row>
    <row r="35" spans="1:5" ht="14.25">
      <c r="A35" s="241"/>
      <c r="B35" s="258">
        <v>0</v>
      </c>
      <c r="C35" s="148"/>
      <c r="D35" s="148"/>
      <c r="E35" s="247"/>
    </row>
    <row r="36" spans="1:5" ht="14.25">
      <c r="A36" s="241"/>
      <c r="B36" s="258">
        <v>0</v>
      </c>
      <c r="C36" s="148"/>
      <c r="D36" s="148"/>
      <c r="E36" s="247"/>
    </row>
  </sheetData>
  <sheetProtection/>
  <mergeCells count="2">
    <mergeCell ref="B5:D5"/>
    <mergeCell ref="A1:E1"/>
  </mergeCells>
  <conditionalFormatting sqref="C17:C22 C25:C29 C32:D36 D31 D22">
    <cfRule type="containsText" priority="50" dxfId="63" operator="containsText" stopIfTrue="1" text="0">
      <formula>NOT(ISERROR(SEARCH("0",C17)))</formula>
    </cfRule>
    <cfRule type="containsText" priority="51" dxfId="62" operator="containsText" stopIfTrue="1" text="1">
      <formula>NOT(ISERROR(SEARCH("1",C17)))</formula>
    </cfRule>
    <cfRule type="containsText" priority="52" dxfId="71" operator="containsText" stopIfTrue="1" text="2">
      <formula>NOT(ISERROR(SEARCH("2",C17)))</formula>
    </cfRule>
    <cfRule type="containsText" priority="53" dxfId="70" operator="containsText" stopIfTrue="1" text="3">
      <formula>NOT(ISERROR(SEARCH("3",C17)))</formula>
    </cfRule>
    <cfRule type="containsText" priority="54" dxfId="69" operator="containsText" stopIfTrue="1" text="4">
      <formula>NOT(ISERROR(SEARCH("4",C17)))</formula>
    </cfRule>
    <cfRule type="containsText" priority="55" dxfId="68" operator="containsText" stopIfTrue="1" text="5">
      <formula>NOT(ISERROR(SEARCH("5",C17)))</formula>
    </cfRule>
    <cfRule type="containsText" priority="56" dxfId="61" operator="containsText" stopIfTrue="1" text="6">
      <formula>NOT(ISERROR(SEARCH("6",C17)))</formula>
    </cfRule>
  </conditionalFormatting>
  <conditionalFormatting sqref="D4:E4">
    <cfRule type="containsText" priority="57" dxfId="63" operator="containsText" stopIfTrue="1" text="0">
      <formula>NOT(ISERROR(SEARCH("0",D4)))</formula>
    </cfRule>
    <cfRule type="containsText" priority="58" dxfId="62" operator="containsText" stopIfTrue="1" text="1">
      <formula>NOT(ISERROR(SEARCH("1",D4)))</formula>
    </cfRule>
    <cfRule type="containsText" priority="59" dxfId="61" operator="containsText" stopIfTrue="1" text="2">
      <formula>NOT(ISERROR(SEARCH("2",D4)))</formula>
    </cfRule>
  </conditionalFormatting>
  <conditionalFormatting sqref="C25:C29 C32:C36 C16:C22">
    <cfRule type="colorScale" priority="60" dxfId="0">
      <colorScale>
        <cfvo type="min" val="0"/>
        <cfvo type="percentile" val="50"/>
        <cfvo type="max"/>
        <color rgb="FFF8696B"/>
        <color rgb="FFFFEB84"/>
        <color rgb="FF63BE7B"/>
      </colorScale>
    </cfRule>
  </conditionalFormatting>
  <conditionalFormatting sqref="C25:C29">
    <cfRule type="colorScale" priority="49" dxfId="0">
      <colorScale>
        <cfvo type="min" val="0"/>
        <cfvo type="percentile" val="50"/>
        <cfvo type="max"/>
        <color rgb="FFF8696B"/>
        <color rgb="FFFCFCFF"/>
        <color rgb="FF63BE7B"/>
      </colorScale>
    </cfRule>
  </conditionalFormatting>
  <conditionalFormatting sqref="C16:C22">
    <cfRule type="colorScale" priority="48" dxfId="0">
      <colorScale>
        <cfvo type="min" val="0"/>
        <cfvo type="percentile" val="50"/>
        <cfvo type="max"/>
        <color rgb="FFF8696B"/>
        <color rgb="FFFCFCFF"/>
        <color rgb="FF63BE7B"/>
      </colorScale>
    </cfRule>
  </conditionalFormatting>
  <conditionalFormatting sqref="D24">
    <cfRule type="containsText" priority="33" dxfId="63" operator="containsText" stopIfTrue="1" text="0">
      <formula>NOT(ISERROR(SEARCH("0",D24)))</formula>
    </cfRule>
    <cfRule type="containsText" priority="34" dxfId="62" operator="containsText" stopIfTrue="1" text="1">
      <formula>NOT(ISERROR(SEARCH("1",D24)))</formula>
    </cfRule>
    <cfRule type="containsText" priority="35" dxfId="71" operator="containsText" stopIfTrue="1" text="2">
      <formula>NOT(ISERROR(SEARCH("2",D24)))</formula>
    </cfRule>
    <cfRule type="containsText" priority="36" dxfId="70" operator="containsText" stopIfTrue="1" text="3">
      <formula>NOT(ISERROR(SEARCH("3",D24)))</formula>
    </cfRule>
    <cfRule type="containsText" priority="37" dxfId="69" operator="containsText" stopIfTrue="1" text="4">
      <formula>NOT(ISERROR(SEARCH("4",D24)))</formula>
    </cfRule>
    <cfRule type="containsText" priority="38" dxfId="68" operator="containsText" stopIfTrue="1" text="5">
      <formula>NOT(ISERROR(SEARCH("5",D24)))</formula>
    </cfRule>
    <cfRule type="containsText" priority="39" dxfId="61" operator="containsText" stopIfTrue="1" text="6">
      <formula>NOT(ISERROR(SEARCH("6",D24)))</formula>
    </cfRule>
  </conditionalFormatting>
  <conditionalFormatting sqref="C22">
    <cfRule type="colorScale" priority="13" dxfId="0">
      <colorScale>
        <cfvo type="min" val="0"/>
        <cfvo type="percentile" val="50"/>
        <cfvo type="max"/>
        <color rgb="FFF8696B"/>
        <color rgb="FFFCFCFF"/>
        <color rgb="FF63BE7B"/>
      </colorScale>
    </cfRule>
  </conditionalFormatting>
  <conditionalFormatting sqref="C4">
    <cfRule type="containsText" priority="10" dxfId="63" operator="containsText" stopIfTrue="1" text="0">
      <formula>NOT(ISERROR(SEARCH("0",C4)))</formula>
    </cfRule>
    <cfRule type="containsText" priority="11" dxfId="62" operator="containsText" stopIfTrue="1" text="1">
      <formula>NOT(ISERROR(SEARCH("1",C4)))</formula>
    </cfRule>
    <cfRule type="containsText" priority="12" dxfId="61" operator="containsText" stopIfTrue="1" text="2">
      <formula>NOT(ISERROR(SEARCH("2",C4)))</formula>
    </cfRule>
  </conditionalFormatting>
  <conditionalFormatting sqref="B4">
    <cfRule type="containsText" priority="7" dxfId="63" operator="containsText" stopIfTrue="1" text="0">
      <formula>NOT(ISERROR(SEARCH("0",B4)))</formula>
    </cfRule>
    <cfRule type="containsText" priority="8" dxfId="62" operator="containsText" stopIfTrue="1" text="1">
      <formula>NOT(ISERROR(SEARCH("1",B4)))</formula>
    </cfRule>
    <cfRule type="containsText" priority="9" dxfId="61" operator="containsText" stopIfTrue="1" text="2">
      <formula>NOT(ISERROR(SEARCH("2",B4)))</formula>
    </cfRule>
  </conditionalFormatting>
  <conditionalFormatting sqref="B15:B22">
    <cfRule type="colorScale" priority="5" dxfId="0">
      <colorScale>
        <cfvo type="min" val="0"/>
        <cfvo type="percentile" val="50"/>
        <cfvo type="max"/>
        <color rgb="FFF8696B"/>
        <color rgb="FFFFEB84"/>
        <color rgb="FF63BE7B"/>
      </colorScale>
    </cfRule>
  </conditionalFormatting>
  <conditionalFormatting sqref="B24:B29">
    <cfRule type="colorScale" priority="4" dxfId="0">
      <colorScale>
        <cfvo type="min" val="0"/>
        <cfvo type="percentile" val="50"/>
        <cfvo type="max"/>
        <color rgb="FFF8696B"/>
        <color rgb="FFFFEB84"/>
        <color rgb="FF63BE7B"/>
      </colorScale>
    </cfRule>
  </conditionalFormatting>
  <conditionalFormatting sqref="B31:B36">
    <cfRule type="colorScale" priority="3" dxfId="0">
      <colorScale>
        <cfvo type="min" val="0"/>
        <cfvo type="percentile" val="50"/>
        <cfvo type="max"/>
        <color rgb="FFF8696B"/>
        <color rgb="FFFFEB84"/>
        <color rgb="FF63BE7B"/>
      </colorScale>
    </cfRule>
  </conditionalFormatting>
  <conditionalFormatting sqref="B7:B13">
    <cfRule type="colorScale" priority="2" dxfId="0">
      <colorScale>
        <cfvo type="min" val="0"/>
        <cfvo type="percentile" val="50"/>
        <cfvo type="max"/>
        <color rgb="FFF8696B"/>
        <color rgb="FFFFEB84"/>
        <color rgb="FF63BE7B"/>
      </colorScale>
    </cfRule>
  </conditionalFormatting>
  <printOptions/>
  <pageMargins left="0.7" right="0.7" top="0.75" bottom="0.75" header="0.3" footer="0.3"/>
  <pageSetup fitToHeight="1" fitToWidth="1" horizontalDpi="1200" verticalDpi="1200" orientation="portrait" scale="78" r:id="rId1"/>
</worksheet>
</file>

<file path=xl/worksheets/sheet5.xml><?xml version="1.0" encoding="utf-8"?>
<worksheet xmlns="http://schemas.openxmlformats.org/spreadsheetml/2006/main" xmlns:r="http://schemas.openxmlformats.org/officeDocument/2006/relationships">
  <sheetPr>
    <tabColor theme="4" tint="0.39998000860214233"/>
  </sheetPr>
  <dimension ref="A1:C155"/>
  <sheetViews>
    <sheetView zoomScale="120" zoomScaleNormal="120" zoomScalePageLayoutView="0" workbookViewId="0" topLeftCell="A31">
      <selection activeCell="E3" sqref="E3"/>
    </sheetView>
  </sheetViews>
  <sheetFormatPr defaultColWidth="8.7109375" defaultRowHeight="12.75"/>
  <cols>
    <col min="1" max="1" width="18.421875" style="0" customWidth="1"/>
    <col min="2" max="2" width="45.421875" style="0" customWidth="1"/>
    <col min="3" max="3" width="25.00390625" style="0" customWidth="1"/>
  </cols>
  <sheetData>
    <row r="1" spans="1:3" s="168" customFormat="1" ht="18" customHeight="1">
      <c r="A1" s="328" t="s">
        <v>456</v>
      </c>
      <c r="B1" s="328"/>
      <c r="C1" s="328"/>
    </row>
    <row r="2" spans="1:3" ht="18">
      <c r="A2" s="351" t="s">
        <v>487</v>
      </c>
      <c r="B2" s="351"/>
      <c r="C2" s="351"/>
    </row>
    <row r="3" spans="1:3" s="168" customFormat="1" ht="12">
      <c r="A3" s="350"/>
      <c r="B3" s="350"/>
      <c r="C3" s="350"/>
    </row>
    <row r="4" s="168" customFormat="1" ht="12"/>
    <row r="5" spans="1:3" ht="15" customHeight="1">
      <c r="A5" s="283" t="s">
        <v>368</v>
      </c>
      <c r="B5" s="259" t="s">
        <v>373</v>
      </c>
      <c r="C5" s="262"/>
    </row>
    <row r="6" spans="1:3" ht="14.25">
      <c r="A6" s="283"/>
      <c r="B6" s="259" t="s">
        <v>374</v>
      </c>
      <c r="C6" s="263">
        <v>42523</v>
      </c>
    </row>
    <row r="7" spans="1:3" ht="15" customHeight="1">
      <c r="A7" s="283"/>
      <c r="B7" s="259" t="s">
        <v>375</v>
      </c>
      <c r="C7" s="263">
        <v>42705.5</v>
      </c>
    </row>
    <row r="8" spans="1:3" ht="14.25">
      <c r="A8" s="283"/>
      <c r="B8" s="259" t="s">
        <v>376</v>
      </c>
      <c r="C8" s="264"/>
    </row>
    <row r="9" spans="1:3" ht="14.25">
      <c r="A9" s="283"/>
      <c r="B9" s="259" t="s">
        <v>377</v>
      </c>
      <c r="C9" s="264" t="s">
        <v>186</v>
      </c>
    </row>
    <row r="10" spans="1:3" ht="14.25">
      <c r="A10" s="283"/>
      <c r="B10" s="259" t="s">
        <v>378</v>
      </c>
      <c r="C10" s="262" t="s">
        <v>439</v>
      </c>
    </row>
    <row r="11" spans="1:3" ht="14.25">
      <c r="A11" s="283"/>
      <c r="B11" s="259" t="s">
        <v>379</v>
      </c>
      <c r="C11" s="262"/>
    </row>
    <row r="12" spans="1:3" ht="14.25">
      <c r="A12" s="283"/>
      <c r="B12" s="259" t="s">
        <v>380</v>
      </c>
      <c r="C12" s="264"/>
    </row>
    <row r="13" spans="1:3" ht="14.25">
      <c r="A13" s="283"/>
      <c r="B13" s="259" t="s">
        <v>381</v>
      </c>
      <c r="C13" s="262" t="s">
        <v>440</v>
      </c>
    </row>
    <row r="14" spans="1:3" ht="14.25">
      <c r="A14" s="283"/>
      <c r="B14" s="259" t="s">
        <v>382</v>
      </c>
      <c r="C14" s="262" t="s">
        <v>102</v>
      </c>
    </row>
    <row r="15" spans="1:3" ht="14.25">
      <c r="A15" s="283"/>
      <c r="B15" s="259" t="s">
        <v>383</v>
      </c>
      <c r="C15" s="262" t="s">
        <v>36</v>
      </c>
    </row>
    <row r="16" spans="1:3" ht="14.25" customHeight="1">
      <c r="A16" s="284" t="s">
        <v>369</v>
      </c>
      <c r="B16" s="260" t="s">
        <v>384</v>
      </c>
      <c r="C16" s="265">
        <v>300</v>
      </c>
    </row>
    <row r="17" spans="1:3" ht="13.5">
      <c r="A17" s="284"/>
      <c r="B17" s="260" t="s">
        <v>385</v>
      </c>
      <c r="C17" s="265">
        <v>0</v>
      </c>
    </row>
    <row r="18" spans="1:3" ht="13.5">
      <c r="A18" s="284"/>
      <c r="B18" s="260" t="s">
        <v>386</v>
      </c>
      <c r="C18" s="265">
        <v>0</v>
      </c>
    </row>
    <row r="19" spans="1:3" ht="13.5">
      <c r="A19" s="284"/>
      <c r="B19" s="260" t="s">
        <v>387</v>
      </c>
      <c r="C19" s="265">
        <v>0</v>
      </c>
    </row>
    <row r="20" spans="1:3" ht="13.5">
      <c r="A20" s="284"/>
      <c r="B20" s="260" t="s">
        <v>388</v>
      </c>
      <c r="C20" s="265">
        <v>0</v>
      </c>
    </row>
    <row r="21" spans="1:3" ht="13.5">
      <c r="A21" s="284"/>
      <c r="B21" s="260" t="s">
        <v>389</v>
      </c>
      <c r="C21" s="265">
        <v>0</v>
      </c>
    </row>
    <row r="22" spans="1:3" ht="13.5">
      <c r="A22" s="284"/>
      <c r="B22" s="260" t="s">
        <v>390</v>
      </c>
      <c r="C22" s="265">
        <v>0</v>
      </c>
    </row>
    <row r="23" spans="1:3" ht="13.5">
      <c r="A23" s="284"/>
      <c r="B23" s="260" t="s">
        <v>256</v>
      </c>
      <c r="C23" s="265">
        <v>0</v>
      </c>
    </row>
    <row r="24" spans="1:3" ht="14.25" customHeight="1">
      <c r="A24" s="285" t="s">
        <v>370</v>
      </c>
      <c r="B24" s="261" t="s">
        <v>391</v>
      </c>
      <c r="C24" s="266">
        <v>0</v>
      </c>
    </row>
    <row r="25" spans="1:3" ht="13.5">
      <c r="A25" s="285"/>
      <c r="B25" s="261" t="s">
        <v>392</v>
      </c>
      <c r="C25" s="266">
        <v>0</v>
      </c>
    </row>
    <row r="26" spans="1:3" ht="13.5">
      <c r="A26" s="285"/>
      <c r="B26" s="261" t="s">
        <v>393</v>
      </c>
      <c r="C26" s="266">
        <v>0</v>
      </c>
    </row>
    <row r="27" spans="1:3" ht="13.5">
      <c r="A27" s="285"/>
      <c r="B27" s="261" t="s">
        <v>394</v>
      </c>
      <c r="C27" s="266">
        <v>0</v>
      </c>
    </row>
    <row r="28" spans="1:3" ht="18" customHeight="1">
      <c r="A28" s="352" t="s">
        <v>371</v>
      </c>
      <c r="B28" s="353"/>
      <c r="C28" s="267"/>
    </row>
    <row r="29" spans="1:3" ht="18">
      <c r="A29" s="354" t="s">
        <v>372</v>
      </c>
      <c r="B29" s="355"/>
      <c r="C29" s="267"/>
    </row>
    <row r="30" spans="1:3" ht="14.25">
      <c r="A30" s="348" t="s">
        <v>127</v>
      </c>
      <c r="B30" s="349"/>
      <c r="C30" s="268" t="s">
        <v>12</v>
      </c>
    </row>
    <row r="31" spans="1:3" ht="14.25">
      <c r="A31" s="269"/>
      <c r="B31" s="270" t="s">
        <v>227</v>
      </c>
      <c r="C31" s="271" t="s">
        <v>229</v>
      </c>
    </row>
    <row r="32" spans="1:3" ht="14.25">
      <c r="A32" s="272" t="s">
        <v>229</v>
      </c>
      <c r="B32" s="273" t="s">
        <v>395</v>
      </c>
      <c r="C32" s="274">
        <v>0</v>
      </c>
    </row>
    <row r="33" spans="1:3" ht="14.25">
      <c r="A33" s="275" t="s">
        <v>228</v>
      </c>
      <c r="B33" s="276" t="s">
        <v>396</v>
      </c>
      <c r="C33" s="274">
        <v>1</v>
      </c>
    </row>
    <row r="34" spans="1:3" ht="14.25">
      <c r="A34" s="275"/>
      <c r="B34" s="276" t="s">
        <v>397</v>
      </c>
      <c r="C34" s="274">
        <v>2</v>
      </c>
    </row>
    <row r="35" spans="1:3" ht="14.25">
      <c r="A35" s="275"/>
      <c r="B35" s="276" t="s">
        <v>398</v>
      </c>
      <c r="C35" s="274">
        <v>0</v>
      </c>
    </row>
    <row r="36" spans="1:3" ht="14.25">
      <c r="A36" s="275"/>
      <c r="B36" s="276" t="s">
        <v>399</v>
      </c>
      <c r="C36" s="274">
        <v>1</v>
      </c>
    </row>
    <row r="37" spans="1:3" ht="14.25">
      <c r="A37" s="275"/>
      <c r="B37" s="276" t="s">
        <v>400</v>
      </c>
      <c r="C37" s="274">
        <v>1</v>
      </c>
    </row>
    <row r="38" spans="1:3" ht="14.25">
      <c r="A38" s="275"/>
      <c r="B38" s="276" t="s">
        <v>401</v>
      </c>
      <c r="C38" s="274">
        <v>2</v>
      </c>
    </row>
    <row r="39" spans="1:3" ht="14.25">
      <c r="A39" s="275"/>
      <c r="B39" s="276" t="s">
        <v>402</v>
      </c>
      <c r="C39" s="274">
        <v>1</v>
      </c>
    </row>
    <row r="40" spans="1:3" ht="14.25">
      <c r="A40" s="275"/>
      <c r="B40" s="276" t="s">
        <v>403</v>
      </c>
      <c r="C40" s="274">
        <v>1</v>
      </c>
    </row>
    <row r="41" spans="1:3" ht="14.25">
      <c r="A41" s="275"/>
      <c r="B41" s="276" t="s">
        <v>404</v>
      </c>
      <c r="C41" s="274">
        <v>0</v>
      </c>
    </row>
    <row r="42" spans="1:3" ht="14.25">
      <c r="A42" s="275"/>
      <c r="B42" s="276" t="s">
        <v>405</v>
      </c>
      <c r="C42" s="274">
        <v>2</v>
      </c>
    </row>
    <row r="43" spans="1:3" ht="14.25">
      <c r="A43" s="275"/>
      <c r="B43" s="276" t="s">
        <v>406</v>
      </c>
      <c r="C43" s="274">
        <v>0</v>
      </c>
    </row>
    <row r="44" spans="1:3" ht="14.25">
      <c r="A44" s="275"/>
      <c r="B44" s="276" t="s">
        <v>407</v>
      </c>
      <c r="C44" s="274">
        <v>2</v>
      </c>
    </row>
    <row r="45" spans="1:3" ht="14.25">
      <c r="A45" s="277" t="s">
        <v>230</v>
      </c>
      <c r="B45" s="278" t="s">
        <v>408</v>
      </c>
      <c r="C45" s="274">
        <v>1</v>
      </c>
    </row>
    <row r="46" spans="1:3" ht="12">
      <c r="A46" s="278"/>
      <c r="B46" s="278" t="s">
        <v>409</v>
      </c>
      <c r="C46" s="274">
        <v>0</v>
      </c>
    </row>
    <row r="47" spans="1:3" ht="12">
      <c r="A47" s="278"/>
      <c r="B47" s="278" t="s">
        <v>410</v>
      </c>
      <c r="C47" s="274">
        <v>2</v>
      </c>
    </row>
    <row r="48" spans="1:3" ht="12">
      <c r="A48" s="278"/>
      <c r="B48" s="278" t="s">
        <v>411</v>
      </c>
      <c r="C48" s="274">
        <v>1</v>
      </c>
    </row>
    <row r="49" spans="1:3" ht="12">
      <c r="A49" s="278"/>
      <c r="B49" s="278" t="s">
        <v>412</v>
      </c>
      <c r="C49" s="274">
        <v>1</v>
      </c>
    </row>
    <row r="50" spans="1:3" ht="12">
      <c r="A50" s="278"/>
      <c r="B50" s="278" t="s">
        <v>413</v>
      </c>
      <c r="C50" s="274">
        <v>1</v>
      </c>
    </row>
    <row r="51" spans="1:3" ht="12">
      <c r="A51" s="278"/>
      <c r="B51" s="278" t="s">
        <v>414</v>
      </c>
      <c r="C51" s="274">
        <v>1</v>
      </c>
    </row>
    <row r="52" spans="1:3" ht="12">
      <c r="A52" s="278"/>
      <c r="B52" s="278" t="s">
        <v>415</v>
      </c>
      <c r="C52" s="274">
        <v>2</v>
      </c>
    </row>
    <row r="53" spans="1:3" ht="12">
      <c r="A53" s="278"/>
      <c r="B53" s="278" t="s">
        <v>416</v>
      </c>
      <c r="C53" s="274">
        <v>3</v>
      </c>
    </row>
    <row r="54" spans="1:3" ht="12">
      <c r="A54" s="278"/>
      <c r="B54" s="278" t="s">
        <v>417</v>
      </c>
      <c r="C54" s="274">
        <v>2</v>
      </c>
    </row>
    <row r="55" spans="1:3" ht="12">
      <c r="A55" s="278"/>
      <c r="B55" s="278" t="s">
        <v>418</v>
      </c>
      <c r="C55" s="274">
        <v>2</v>
      </c>
    </row>
    <row r="56" spans="1:3" ht="12">
      <c r="A56" s="278"/>
      <c r="B56" s="278" t="s">
        <v>419</v>
      </c>
      <c r="C56" s="274">
        <v>2</v>
      </c>
    </row>
    <row r="57" spans="1:3" ht="12">
      <c r="A57" s="278"/>
      <c r="B57" s="278" t="s">
        <v>420</v>
      </c>
      <c r="C57" s="274">
        <v>2</v>
      </c>
    </row>
    <row r="58" spans="1:3" ht="14.25">
      <c r="A58" s="279" t="s">
        <v>231</v>
      </c>
      <c r="B58" s="280" t="s">
        <v>421</v>
      </c>
      <c r="C58" s="274">
        <v>1</v>
      </c>
    </row>
    <row r="59" spans="1:3" ht="12">
      <c r="A59" s="280"/>
      <c r="B59" s="280" t="s">
        <v>422</v>
      </c>
      <c r="C59" s="274">
        <v>1</v>
      </c>
    </row>
    <row r="60" spans="1:3" ht="12">
      <c r="A60" s="280"/>
      <c r="B60" s="280" t="s">
        <v>423</v>
      </c>
      <c r="C60" s="274">
        <v>0</v>
      </c>
    </row>
    <row r="61" spans="1:3" ht="12">
      <c r="A61" s="280"/>
      <c r="B61" s="280" t="s">
        <v>424</v>
      </c>
      <c r="C61" s="274">
        <v>2</v>
      </c>
    </row>
    <row r="62" spans="1:3" ht="12">
      <c r="A62" s="280"/>
      <c r="B62" s="280" t="s">
        <v>425</v>
      </c>
      <c r="C62" s="274">
        <v>0</v>
      </c>
    </row>
    <row r="63" spans="1:3" ht="12">
      <c r="A63" s="280"/>
      <c r="B63" s="280" t="s">
        <v>426</v>
      </c>
      <c r="C63" s="274">
        <v>1</v>
      </c>
    </row>
    <row r="64" spans="1:3" ht="12">
      <c r="A64" s="280"/>
      <c r="B64" s="280" t="s">
        <v>427</v>
      </c>
      <c r="C64" s="274">
        <v>1</v>
      </c>
    </row>
    <row r="65" spans="1:3" ht="12">
      <c r="A65" s="280"/>
      <c r="B65" s="280" t="s">
        <v>428</v>
      </c>
      <c r="C65" s="274">
        <v>2</v>
      </c>
    </row>
    <row r="66" spans="1:3" ht="12">
      <c r="A66" s="280"/>
      <c r="B66" s="280" t="s">
        <v>429</v>
      </c>
      <c r="C66" s="274">
        <v>1</v>
      </c>
    </row>
    <row r="67" spans="1:3" ht="12">
      <c r="A67" s="280"/>
      <c r="B67" s="280" t="s">
        <v>430</v>
      </c>
      <c r="C67" s="274">
        <v>1</v>
      </c>
    </row>
    <row r="68" spans="1:3" ht="12">
      <c r="A68" s="280"/>
      <c r="B68" s="280" t="s">
        <v>431</v>
      </c>
      <c r="C68" s="274">
        <v>1</v>
      </c>
    </row>
    <row r="69" spans="1:3" ht="12">
      <c r="A69" s="280"/>
      <c r="B69" s="280" t="s">
        <v>432</v>
      </c>
      <c r="C69" s="274">
        <v>2</v>
      </c>
    </row>
    <row r="70" spans="1:3" ht="12">
      <c r="A70" s="280"/>
      <c r="B70" s="280" t="s">
        <v>433</v>
      </c>
      <c r="C70" s="274">
        <v>0</v>
      </c>
    </row>
    <row r="71" spans="1:3" ht="12">
      <c r="A71" s="280"/>
      <c r="B71" s="280" t="s">
        <v>434</v>
      </c>
      <c r="C71" s="274">
        <v>2</v>
      </c>
    </row>
    <row r="72" spans="1:3" ht="12">
      <c r="A72" s="280"/>
      <c r="B72" s="280" t="s">
        <v>435</v>
      </c>
      <c r="C72" s="274">
        <v>2</v>
      </c>
    </row>
    <row r="73" spans="1:3" ht="12">
      <c r="A73" s="280"/>
      <c r="B73" s="280" t="s">
        <v>436</v>
      </c>
      <c r="C73" s="274">
        <v>2</v>
      </c>
    </row>
    <row r="74" spans="1:3" ht="14.25">
      <c r="A74" s="281" t="s">
        <v>232</v>
      </c>
      <c r="B74" s="282" t="s">
        <v>437</v>
      </c>
      <c r="C74" s="274">
        <v>0</v>
      </c>
    </row>
    <row r="75" spans="1:3" ht="12">
      <c r="A75" s="282"/>
      <c r="B75" s="282" t="s">
        <v>438</v>
      </c>
      <c r="C75" s="274">
        <v>2</v>
      </c>
    </row>
    <row r="81" ht="15" customHeight="1"/>
    <row r="152" spans="1:3" ht="12">
      <c r="A152" s="168"/>
      <c r="B152" s="168"/>
      <c r="C152" s="168"/>
    </row>
    <row r="153" spans="1:3" ht="12">
      <c r="A153" s="168"/>
      <c r="B153" s="168"/>
      <c r="C153" s="168"/>
    </row>
    <row r="154" spans="1:3" ht="12">
      <c r="A154" s="168"/>
      <c r="B154" s="168"/>
      <c r="C154" s="168"/>
    </row>
    <row r="155" spans="1:3" ht="12">
      <c r="A155" s="168"/>
      <c r="B155" s="168"/>
      <c r="C155" s="168"/>
    </row>
  </sheetData>
  <sheetProtection/>
  <mergeCells count="6">
    <mergeCell ref="A30:B30"/>
    <mergeCell ref="A1:C1"/>
    <mergeCell ref="A3:C3"/>
    <mergeCell ref="A2:C2"/>
    <mergeCell ref="A28:B28"/>
    <mergeCell ref="A29:B29"/>
  </mergeCells>
  <conditionalFormatting sqref="C31">
    <cfRule type="cellIs" priority="1" dxfId="27" operator="equal">
      <formula>"Graduated"</formula>
    </cfRule>
    <cfRule type="cellIs" priority="2" dxfId="26" operator="equal">
      <formula>"Phase 5"</formula>
    </cfRule>
    <cfRule type="cellIs" priority="3" dxfId="25" operator="equal">
      <formula>"Phase 4"</formula>
    </cfRule>
    <cfRule type="cellIs" priority="4" dxfId="24" operator="equal">
      <formula>"Phase 3"</formula>
    </cfRule>
    <cfRule type="cellIs" priority="5" dxfId="23" operator="equal">
      <formula>"Phase 2"</formula>
    </cfRule>
    <cfRule type="cellIs" priority="6" dxfId="22" operator="equal">
      <formula>"Phase 1"</formula>
    </cfRule>
  </conditionalFormatting>
  <conditionalFormatting sqref="C32">
    <cfRule type="cellIs" priority="38" dxfId="28" operator="greaterThanOrEqual">
      <formula>3</formula>
    </cfRule>
  </conditionalFormatting>
  <conditionalFormatting sqref="C33">
    <cfRule type="cellIs" priority="37" dxfId="28" operator="greaterThanOrEqual">
      <formula>1</formula>
    </cfRule>
  </conditionalFormatting>
  <conditionalFormatting sqref="C34">
    <cfRule type="cellIs" priority="36" dxfId="28" operator="greaterThanOrEqual">
      <formula>1</formula>
    </cfRule>
  </conditionalFormatting>
  <conditionalFormatting sqref="C35">
    <cfRule type="cellIs" priority="35" dxfId="28" operator="greaterThanOrEqual">
      <formula>3</formula>
    </cfRule>
  </conditionalFormatting>
  <conditionalFormatting sqref="C36">
    <cfRule type="cellIs" priority="34" dxfId="28" operator="greaterThanOrEqual">
      <formula>1</formula>
    </cfRule>
  </conditionalFormatting>
  <conditionalFormatting sqref="C37">
    <cfRule type="cellIs" priority="33" dxfId="28" operator="greaterThanOrEqual">
      <formula>2</formula>
    </cfRule>
  </conditionalFormatting>
  <conditionalFormatting sqref="C38">
    <cfRule type="cellIs" priority="32" dxfId="28" operator="greaterThanOrEqual">
      <formula>2</formula>
    </cfRule>
  </conditionalFormatting>
  <conditionalFormatting sqref="C39">
    <cfRule type="cellIs" priority="31" dxfId="28" operator="greaterThanOrEqual">
      <formula>2</formula>
    </cfRule>
  </conditionalFormatting>
  <conditionalFormatting sqref="C40">
    <cfRule type="cellIs" priority="30" dxfId="28" operator="greaterThanOrEqual">
      <formula>2</formula>
    </cfRule>
  </conditionalFormatting>
  <conditionalFormatting sqref="C41">
    <cfRule type="cellIs" priority="29" dxfId="28" operator="greaterThanOrEqual">
      <formula>2</formula>
    </cfRule>
  </conditionalFormatting>
  <conditionalFormatting sqref="C42">
    <cfRule type="cellIs" priority="28" dxfId="28" operator="greaterThanOrEqual">
      <formula>2</formula>
    </cfRule>
  </conditionalFormatting>
  <conditionalFormatting sqref="C43">
    <cfRule type="cellIs" priority="27" dxfId="28" operator="greaterThanOrEqual">
      <formula>3</formula>
    </cfRule>
  </conditionalFormatting>
  <conditionalFormatting sqref="C44">
    <cfRule type="cellIs" priority="26" dxfId="28" operator="greaterThanOrEqual">
      <formula>1</formula>
    </cfRule>
  </conditionalFormatting>
  <conditionalFormatting sqref="C45">
    <cfRule type="cellIs" priority="25" dxfId="28" operator="greaterThanOrEqual">
      <formula>2</formula>
    </cfRule>
  </conditionalFormatting>
  <conditionalFormatting sqref="C46">
    <cfRule type="cellIs" priority="24" dxfId="28" operator="greaterThanOrEqual">
      <formula>2</formula>
    </cfRule>
  </conditionalFormatting>
  <conditionalFormatting sqref="C47">
    <cfRule type="cellIs" priority="23" dxfId="28" operator="greaterThanOrEqual">
      <formula>3</formula>
    </cfRule>
  </conditionalFormatting>
  <conditionalFormatting sqref="C48">
    <cfRule type="cellIs" priority="22" dxfId="28" operator="greaterThanOrEqual">
      <formula>3</formula>
    </cfRule>
  </conditionalFormatting>
  <conditionalFormatting sqref="C49">
    <cfRule type="cellIs" priority="21" dxfId="28" operator="greaterThanOrEqual">
      <formula>2</formula>
    </cfRule>
  </conditionalFormatting>
  <conditionalFormatting sqref="C50">
    <cfRule type="cellIs" priority="20" dxfId="28" operator="greaterThanOrEqual">
      <formula>3</formula>
    </cfRule>
  </conditionalFormatting>
  <conditionalFormatting sqref="C51">
    <cfRule type="cellIs" priority="19" dxfId="28" operator="greaterThanOrEqual">
      <formula>2</formula>
    </cfRule>
  </conditionalFormatting>
  <conditionalFormatting sqref="C52">
    <cfRule type="cellIs" priority="18" dxfId="28" operator="greaterThanOrEqual">
      <formula>2</formula>
    </cfRule>
  </conditionalFormatting>
  <conditionalFormatting sqref="C53">
    <cfRule type="cellIs" priority="17" dxfId="28" operator="greaterThanOrEqual">
      <formula>3</formula>
    </cfRule>
  </conditionalFormatting>
  <conditionalFormatting sqref="C54">
    <cfRule type="cellIs" priority="16" dxfId="28" operator="greaterThanOrEqual">
      <formula>3</formula>
    </cfRule>
  </conditionalFormatting>
  <conditionalFormatting sqref="C55">
    <cfRule type="cellIs" priority="15" dxfId="28" operator="greaterThanOrEqual">
      <formula>3</formula>
    </cfRule>
  </conditionalFormatting>
  <conditionalFormatting sqref="C56">
    <cfRule type="cellIs" priority="14" dxfId="28" operator="greaterThanOrEqual">
      <formula>2</formula>
    </cfRule>
  </conditionalFormatting>
  <conditionalFormatting sqref="C57">
    <cfRule type="cellIs" priority="13" dxfId="28" operator="greaterThanOrEqual">
      <formula>2</formula>
    </cfRule>
  </conditionalFormatting>
  <conditionalFormatting sqref="C58:C75">
    <cfRule type="cellIs" priority="12" dxfId="28" operator="greaterThanOrEqual">
      <formula>3</formula>
    </cfRule>
  </conditionalFormatting>
  <conditionalFormatting sqref="A31:B31">
    <cfRule type="cellIs" priority="7" dxfId="27" operator="equal">
      <formula>"Graduated"</formula>
    </cfRule>
    <cfRule type="cellIs" priority="8" dxfId="26" operator="equal">
      <formula>"Phase 5"</formula>
    </cfRule>
    <cfRule type="cellIs" priority="9" dxfId="25" operator="equal">
      <formula>"Phase 4"</formula>
    </cfRule>
    <cfRule type="cellIs" priority="10" dxfId="24" operator="equal">
      <formula>"Phase 3"</formula>
    </cfRule>
    <cfRule type="cellIs" priority="11" dxfId="23" operator="equal">
      <formula>"Phase 2"</formula>
    </cfRule>
    <cfRule type="cellIs" priority="39" dxfId="22" operator="equal">
      <formula>"Phase 1"</formula>
    </cfRule>
  </conditionalFormatting>
  <printOptions/>
  <pageMargins left="0.7" right="0.7" top="0.75" bottom="0.75" header="0.3" footer="0.3"/>
  <pageSetup horizontalDpi="1200" verticalDpi="1200" orientation="portrait" r:id="rId1"/>
</worksheet>
</file>

<file path=xl/worksheets/sheet6.xml><?xml version="1.0" encoding="utf-8"?>
<worksheet xmlns="http://schemas.openxmlformats.org/spreadsheetml/2006/main" xmlns:r="http://schemas.openxmlformats.org/officeDocument/2006/relationships">
  <sheetPr>
    <tabColor theme="4" tint="0.39998000860214233"/>
    <pageSetUpPr fitToPage="1"/>
  </sheetPr>
  <dimension ref="A1:X85"/>
  <sheetViews>
    <sheetView zoomScale="85" zoomScaleNormal="85" zoomScalePageLayoutView="90" workbookViewId="0" topLeftCell="A14">
      <selection activeCell="F13" sqref="F13"/>
    </sheetView>
  </sheetViews>
  <sheetFormatPr defaultColWidth="9.140625" defaultRowHeight="12.75"/>
  <cols>
    <col min="1" max="1" width="9.140625" style="184" customWidth="1"/>
    <col min="2" max="2" width="31.00390625" style="184" customWidth="1"/>
    <col min="3" max="3" width="9.140625" style="184" customWidth="1"/>
    <col min="4" max="6" width="32.7109375" style="184" customWidth="1"/>
    <col min="7" max="7" width="12.28125" style="184" bestFit="1" customWidth="1"/>
    <col min="8" max="8" width="9.28125" style="184" bestFit="1" customWidth="1"/>
    <col min="9" max="16384" width="9.140625" style="184" customWidth="1"/>
  </cols>
  <sheetData>
    <row r="1" spans="1:8" ht="18" customHeight="1">
      <c r="A1" s="351" t="s">
        <v>488</v>
      </c>
      <c r="B1" s="351"/>
      <c r="C1" s="351"/>
      <c r="D1" s="351"/>
      <c r="E1" s="351"/>
      <c r="F1" s="351"/>
      <c r="G1" s="351"/>
      <c r="H1" s="351"/>
    </row>
    <row r="3" spans="1:8" ht="17.25" customHeight="1">
      <c r="A3" s="180" t="s">
        <v>272</v>
      </c>
      <c r="B3" s="181"/>
      <c r="C3" s="181"/>
      <c r="D3" s="181"/>
      <c r="E3" s="182" t="s">
        <v>273</v>
      </c>
      <c r="F3" s="180" t="s">
        <v>274</v>
      </c>
      <c r="G3" s="181"/>
      <c r="H3" s="183"/>
    </row>
    <row r="4" spans="1:8" ht="14.25" customHeight="1">
      <c r="A4" s="370"/>
      <c r="B4" s="371"/>
      <c r="C4" s="371"/>
      <c r="D4" s="372"/>
      <c r="E4" s="376">
        <v>42533</v>
      </c>
      <c r="F4" s="376">
        <v>42716</v>
      </c>
      <c r="G4" s="378"/>
      <c r="H4" s="379"/>
    </row>
    <row r="5" spans="1:8" ht="14.25" customHeight="1">
      <c r="A5" s="370"/>
      <c r="B5" s="371"/>
      <c r="C5" s="371"/>
      <c r="D5" s="372"/>
      <c r="E5" s="376"/>
      <c r="F5" s="376"/>
      <c r="G5" s="378"/>
      <c r="H5" s="379"/>
    </row>
    <row r="6" spans="1:8" ht="14.25" customHeight="1">
      <c r="A6" s="370"/>
      <c r="B6" s="371"/>
      <c r="C6" s="371"/>
      <c r="D6" s="372"/>
      <c r="E6" s="376"/>
      <c r="F6" s="376"/>
      <c r="G6" s="378"/>
      <c r="H6" s="379"/>
    </row>
    <row r="7" spans="1:8" ht="14.25" customHeight="1">
      <c r="A7" s="373"/>
      <c r="B7" s="374"/>
      <c r="C7" s="374"/>
      <c r="D7" s="375"/>
      <c r="E7" s="377"/>
      <c r="F7" s="377"/>
      <c r="G7" s="380"/>
      <c r="H7" s="381"/>
    </row>
    <row r="8" spans="1:8" ht="13.5" customHeight="1">
      <c r="A8" s="185"/>
      <c r="B8" s="185"/>
      <c r="C8" s="185"/>
      <c r="D8" s="185"/>
      <c r="E8" s="185"/>
      <c r="F8" s="185"/>
      <c r="G8" s="185"/>
      <c r="H8" s="185"/>
    </row>
    <row r="9" spans="1:8" ht="13.5">
      <c r="A9" s="382" t="s">
        <v>275</v>
      </c>
      <c r="B9" s="383"/>
      <c r="C9" s="383"/>
      <c r="D9" s="383"/>
      <c r="E9" s="383"/>
      <c r="F9" s="383"/>
      <c r="G9" s="383"/>
      <c r="H9" s="186" t="e">
        <f>IF(SUM(G13:G13)=3,"complete","")</f>
        <v>#REF!</v>
      </c>
    </row>
    <row r="10" spans="1:8" ht="13.5">
      <c r="A10" s="187"/>
      <c r="B10" s="188"/>
      <c r="C10" s="188"/>
      <c r="D10" s="188"/>
      <c r="E10" s="188"/>
      <c r="F10" s="188"/>
      <c r="G10" s="188"/>
      <c r="H10" s="189"/>
    </row>
    <row r="11" spans="1:8" ht="27.75">
      <c r="A11" s="190" t="s">
        <v>276</v>
      </c>
      <c r="B11" s="190" t="s">
        <v>277</v>
      </c>
      <c r="C11" s="191" t="s">
        <v>278</v>
      </c>
      <c r="D11" s="358"/>
      <c r="E11" s="359"/>
      <c r="F11" s="360"/>
      <c r="G11" s="192" t="s">
        <v>279</v>
      </c>
      <c r="H11" s="192" t="s">
        <v>280</v>
      </c>
    </row>
    <row r="12" spans="1:8" ht="13.5">
      <c r="A12" s="190"/>
      <c r="B12" s="190"/>
      <c r="C12" s="191"/>
      <c r="D12" s="190">
        <v>1</v>
      </c>
      <c r="E12" s="190">
        <v>2</v>
      </c>
      <c r="F12" s="190">
        <v>3</v>
      </c>
      <c r="G12" s="193"/>
      <c r="H12" s="193"/>
    </row>
    <row r="13" spans="1:8" ht="113.25" customHeight="1">
      <c r="A13" s="190">
        <v>18</v>
      </c>
      <c r="B13" s="194" t="s">
        <v>153</v>
      </c>
      <c r="C13" s="190" t="s">
        <v>281</v>
      </c>
      <c r="D13" s="193"/>
      <c r="E13" s="193"/>
      <c r="F13" s="195" t="s">
        <v>153</v>
      </c>
      <c r="G13" s="196" t="e">
        <f>'[1]PAT Scores'!C29</f>
        <v>#REF!</v>
      </c>
      <c r="H13" s="196"/>
    </row>
    <row r="14" spans="1:9" ht="13.5">
      <c r="A14" s="356" t="s">
        <v>282</v>
      </c>
      <c r="B14" s="357"/>
      <c r="C14" s="357"/>
      <c r="D14" s="357"/>
      <c r="E14" s="357"/>
      <c r="F14" s="357"/>
      <c r="G14" s="357"/>
      <c r="H14" s="197"/>
      <c r="I14" s="185"/>
    </row>
    <row r="15" spans="1:8" ht="13.5">
      <c r="A15" s="187"/>
      <c r="B15" s="188"/>
      <c r="C15" s="188"/>
      <c r="D15" s="188"/>
      <c r="E15" s="188"/>
      <c r="F15" s="188"/>
      <c r="G15" s="188"/>
      <c r="H15" s="189"/>
    </row>
    <row r="16" spans="1:8" ht="27.75">
      <c r="A16" s="190" t="s">
        <v>276</v>
      </c>
      <c r="B16" s="190" t="s">
        <v>277</v>
      </c>
      <c r="C16" s="191" t="s">
        <v>278</v>
      </c>
      <c r="D16" s="358"/>
      <c r="E16" s="359"/>
      <c r="F16" s="360"/>
      <c r="G16" s="192" t="s">
        <v>279</v>
      </c>
      <c r="H16" s="192" t="s">
        <v>280</v>
      </c>
    </row>
    <row r="17" spans="1:8" ht="13.5">
      <c r="A17" s="193"/>
      <c r="B17" s="193"/>
      <c r="C17" s="193"/>
      <c r="D17" s="190">
        <v>1</v>
      </c>
      <c r="E17" s="190">
        <v>2</v>
      </c>
      <c r="F17" s="190">
        <v>3</v>
      </c>
      <c r="G17" s="193"/>
      <c r="H17" s="193"/>
    </row>
    <row r="18" spans="1:8" ht="84.75" customHeight="1">
      <c r="A18" s="190">
        <v>1</v>
      </c>
      <c r="B18" s="194" t="s">
        <v>128</v>
      </c>
      <c r="C18" s="190"/>
      <c r="D18" s="198" t="s">
        <v>283</v>
      </c>
      <c r="E18" s="193"/>
      <c r="F18" s="193"/>
      <c r="G18" s="196" t="e">
        <f>'[1]PAT Scores'!C4</f>
        <v>#REF!</v>
      </c>
      <c r="H18" s="196"/>
    </row>
    <row r="19" spans="1:8" ht="103.5" customHeight="1">
      <c r="A19" s="190">
        <v>4</v>
      </c>
      <c r="B19" s="194" t="s">
        <v>132</v>
      </c>
      <c r="C19" s="190" t="s">
        <v>284</v>
      </c>
      <c r="D19" s="199" t="s">
        <v>285</v>
      </c>
      <c r="E19" s="193"/>
      <c r="F19" s="193"/>
      <c r="G19" s="196" t="e">
        <f>'[1]PAT Scores'!C8</f>
        <v>#REF!</v>
      </c>
      <c r="H19" s="196"/>
    </row>
    <row r="20" spans="1:11" ht="97.5">
      <c r="A20" s="190">
        <v>8</v>
      </c>
      <c r="B20" s="200" t="s">
        <v>286</v>
      </c>
      <c r="C20" s="190" t="s">
        <v>287</v>
      </c>
      <c r="D20" s="193"/>
      <c r="E20" s="193"/>
      <c r="F20" s="199" t="s">
        <v>288</v>
      </c>
      <c r="G20" s="196" t="e">
        <f>'[1]PAT Scores'!C14</f>
        <v>#REF!</v>
      </c>
      <c r="H20" s="196"/>
      <c r="K20" s="201"/>
    </row>
    <row r="21" spans="1:8" ht="139.5">
      <c r="A21" s="190">
        <v>9</v>
      </c>
      <c r="B21" s="194" t="s">
        <v>289</v>
      </c>
      <c r="C21" s="190" t="s">
        <v>290</v>
      </c>
      <c r="D21" s="199" t="s">
        <v>291</v>
      </c>
      <c r="E21" s="193"/>
      <c r="F21" s="193"/>
      <c r="G21" s="196" t="e">
        <f>'[1]PAT Scores'!C15</f>
        <v>#REF!</v>
      </c>
      <c r="H21" s="196"/>
    </row>
    <row r="22" spans="1:24" ht="97.5">
      <c r="A22" s="190">
        <v>10</v>
      </c>
      <c r="B22" s="194" t="s">
        <v>140</v>
      </c>
      <c r="C22" s="190" t="s">
        <v>290</v>
      </c>
      <c r="D22" s="193"/>
      <c r="E22" s="199" t="s">
        <v>292</v>
      </c>
      <c r="F22" s="193"/>
      <c r="G22" s="196" t="e">
        <f>'[1]PAT Scores'!C16</f>
        <v>#REF!</v>
      </c>
      <c r="H22" s="196"/>
      <c r="O22" s="201"/>
      <c r="P22" s="201"/>
      <c r="Q22" s="201"/>
      <c r="R22" s="201"/>
      <c r="S22" s="201"/>
      <c r="T22" s="201"/>
      <c r="U22" s="201"/>
      <c r="V22" s="201"/>
      <c r="W22" s="201"/>
      <c r="X22" s="201"/>
    </row>
    <row r="23" spans="1:24" ht="69.75">
      <c r="A23" s="190">
        <v>11</v>
      </c>
      <c r="B23" s="194" t="s">
        <v>293</v>
      </c>
      <c r="C23" s="190" t="s">
        <v>294</v>
      </c>
      <c r="D23" s="193"/>
      <c r="E23" s="199" t="s">
        <v>295</v>
      </c>
      <c r="F23" s="193"/>
      <c r="G23" s="196" t="e">
        <f>'[1]PAT Scores'!C18</f>
        <v>#REF!</v>
      </c>
      <c r="H23" s="196"/>
      <c r="O23" s="201"/>
      <c r="P23" s="201"/>
      <c r="Q23" s="201"/>
      <c r="R23" s="201"/>
      <c r="S23" s="201"/>
      <c r="T23" s="201"/>
      <c r="U23" s="201"/>
      <c r="V23" s="201"/>
      <c r="W23" s="201"/>
      <c r="X23" s="201"/>
    </row>
    <row r="24" spans="1:24" ht="84">
      <c r="A24" s="190">
        <v>13</v>
      </c>
      <c r="B24" s="194" t="s">
        <v>145</v>
      </c>
      <c r="C24" s="190" t="s">
        <v>296</v>
      </c>
      <c r="D24" s="193"/>
      <c r="E24" s="199" t="s">
        <v>297</v>
      </c>
      <c r="F24" s="193"/>
      <c r="G24" s="196" t="e">
        <f>'[1]PAT Scores'!C21</f>
        <v>#REF!</v>
      </c>
      <c r="H24" s="196"/>
      <c r="O24" s="201"/>
      <c r="P24" s="201"/>
      <c r="Q24" s="201"/>
      <c r="R24" s="201"/>
      <c r="S24" s="201"/>
      <c r="T24" s="201"/>
      <c r="U24" s="201"/>
      <c r="V24" s="201"/>
      <c r="W24" s="201"/>
      <c r="X24" s="201"/>
    </row>
    <row r="25" spans="1:24" ht="97.5">
      <c r="A25" s="190">
        <v>15</v>
      </c>
      <c r="B25" s="194" t="s">
        <v>148</v>
      </c>
      <c r="C25" s="190" t="s">
        <v>298</v>
      </c>
      <c r="D25" s="193"/>
      <c r="E25" s="199" t="s">
        <v>299</v>
      </c>
      <c r="F25" s="193"/>
      <c r="G25" s="196" t="e">
        <f>'[1]PAT Scores'!C24</f>
        <v>#REF!</v>
      </c>
      <c r="H25" s="196"/>
      <c r="O25" s="201"/>
      <c r="P25" s="201"/>
      <c r="Q25" s="201"/>
      <c r="R25" s="201"/>
      <c r="S25" s="201"/>
      <c r="T25" s="201"/>
      <c r="U25" s="201"/>
      <c r="V25" s="201"/>
      <c r="W25" s="201"/>
      <c r="X25" s="201"/>
    </row>
    <row r="26" spans="1:24" ht="97.5">
      <c r="A26" s="190">
        <v>19</v>
      </c>
      <c r="B26" s="194" t="s">
        <v>300</v>
      </c>
      <c r="C26" s="190" t="s">
        <v>301</v>
      </c>
      <c r="D26" s="193"/>
      <c r="E26" s="199" t="s">
        <v>302</v>
      </c>
      <c r="F26" s="193"/>
      <c r="G26" s="196" t="e">
        <f>'[1]PAT Scores'!C31</f>
        <v>#REF!</v>
      </c>
      <c r="H26" s="196"/>
      <c r="O26" s="201"/>
      <c r="P26" s="201"/>
      <c r="Q26" s="201"/>
      <c r="R26" s="201"/>
      <c r="S26" s="201"/>
      <c r="T26" s="201"/>
      <c r="U26" s="201"/>
      <c r="V26" s="201"/>
      <c r="W26" s="201"/>
      <c r="X26" s="201"/>
    </row>
    <row r="27" spans="1:24" ht="14.25">
      <c r="A27" s="356" t="s">
        <v>282</v>
      </c>
      <c r="B27" s="357"/>
      <c r="C27" s="357"/>
      <c r="D27" s="357"/>
      <c r="E27" s="357"/>
      <c r="F27" s="357"/>
      <c r="G27" s="357"/>
      <c r="H27" s="197"/>
      <c r="I27" s="185"/>
      <c r="O27" s="201"/>
      <c r="P27" s="201"/>
      <c r="Q27" s="201"/>
      <c r="R27" s="201"/>
      <c r="S27" s="201"/>
      <c r="T27" s="201"/>
      <c r="U27" s="201"/>
      <c r="V27" s="201"/>
      <c r="W27" s="201"/>
      <c r="X27" s="201"/>
    </row>
    <row r="28" spans="1:8" ht="13.5">
      <c r="A28" s="187"/>
      <c r="B28" s="188"/>
      <c r="C28" s="188"/>
      <c r="D28" s="188"/>
      <c r="E28" s="188"/>
      <c r="F28" s="188"/>
      <c r="G28" s="188"/>
      <c r="H28" s="189"/>
    </row>
    <row r="29" spans="1:8" ht="27.75">
      <c r="A29" s="190" t="s">
        <v>276</v>
      </c>
      <c r="B29" s="190" t="s">
        <v>277</v>
      </c>
      <c r="C29" s="191" t="s">
        <v>278</v>
      </c>
      <c r="D29" s="358"/>
      <c r="E29" s="359"/>
      <c r="F29" s="360"/>
      <c r="G29" s="192" t="s">
        <v>279</v>
      </c>
      <c r="H29" s="192" t="s">
        <v>280</v>
      </c>
    </row>
    <row r="30" spans="1:8" ht="13.5">
      <c r="A30" s="193"/>
      <c r="B30" s="193"/>
      <c r="C30" s="193"/>
      <c r="D30" s="190">
        <v>1</v>
      </c>
      <c r="E30" s="190">
        <v>2</v>
      </c>
      <c r="F30" s="190">
        <v>3</v>
      </c>
      <c r="G30" s="193"/>
      <c r="H30" s="193"/>
    </row>
    <row r="31" spans="1:8" ht="84">
      <c r="A31" s="190">
        <v>20</v>
      </c>
      <c r="B31" s="194" t="s">
        <v>156</v>
      </c>
      <c r="C31" s="191" t="s">
        <v>303</v>
      </c>
      <c r="D31" s="193"/>
      <c r="E31" s="202" t="s">
        <v>304</v>
      </c>
      <c r="F31" s="193"/>
      <c r="G31" s="196" t="e">
        <f>'[1]PAT Scores'!C32</f>
        <v>#REF!</v>
      </c>
      <c r="H31" s="196"/>
    </row>
    <row r="32" spans="1:8" ht="141.75" customHeight="1">
      <c r="A32" s="190">
        <v>21</v>
      </c>
      <c r="B32" s="194" t="s">
        <v>158</v>
      </c>
      <c r="C32" s="190" t="s">
        <v>305</v>
      </c>
      <c r="D32" s="193"/>
      <c r="E32" s="193"/>
      <c r="F32" s="199" t="s">
        <v>306</v>
      </c>
      <c r="G32" s="196" t="e">
        <f>'[1]PAT Scores'!C34</f>
        <v>#REF!</v>
      </c>
      <c r="H32" s="196"/>
    </row>
    <row r="33" spans="1:8" ht="72" customHeight="1">
      <c r="A33" s="190">
        <v>24</v>
      </c>
      <c r="B33" s="194" t="s">
        <v>164</v>
      </c>
      <c r="C33" s="190" t="s">
        <v>307</v>
      </c>
      <c r="D33" s="199" t="s">
        <v>308</v>
      </c>
      <c r="E33" s="203"/>
      <c r="F33" s="193"/>
      <c r="G33" s="196" t="e">
        <f>'[1]PAT Scores'!C40</f>
        <v>#REF!</v>
      </c>
      <c r="H33" s="196"/>
    </row>
    <row r="34" spans="1:8" ht="13.5">
      <c r="A34" s="361" t="s">
        <v>309</v>
      </c>
      <c r="B34" s="362"/>
      <c r="C34" s="362"/>
      <c r="D34" s="362"/>
      <c r="E34" s="362"/>
      <c r="F34" s="362"/>
      <c r="G34" s="363"/>
      <c r="H34" s="204"/>
    </row>
    <row r="35" spans="1:8" ht="13.5">
      <c r="A35" s="205"/>
      <c r="B35" s="205"/>
      <c r="C35" s="205"/>
      <c r="D35" s="205"/>
      <c r="E35" s="205"/>
      <c r="F35" s="205"/>
      <c r="G35" s="205"/>
      <c r="H35" s="205"/>
    </row>
    <row r="36" spans="1:8" ht="27.75">
      <c r="A36" s="190" t="s">
        <v>276</v>
      </c>
      <c r="B36" s="190" t="s">
        <v>277</v>
      </c>
      <c r="C36" s="191" t="s">
        <v>278</v>
      </c>
      <c r="D36" s="358"/>
      <c r="E36" s="359"/>
      <c r="F36" s="360"/>
      <c r="G36" s="192" t="s">
        <v>279</v>
      </c>
      <c r="H36" s="192" t="s">
        <v>280</v>
      </c>
    </row>
    <row r="37" spans="1:8" ht="13.5">
      <c r="A37" s="193"/>
      <c r="B37" s="193"/>
      <c r="C37" s="193"/>
      <c r="D37" s="190">
        <v>1</v>
      </c>
      <c r="E37" s="190">
        <v>2</v>
      </c>
      <c r="F37" s="190">
        <v>3</v>
      </c>
      <c r="G37" s="193"/>
      <c r="H37" s="193"/>
    </row>
    <row r="38" spans="1:8" ht="55.5">
      <c r="A38" s="193">
        <v>1</v>
      </c>
      <c r="B38" s="206" t="s">
        <v>128</v>
      </c>
      <c r="C38" s="190" t="s">
        <v>310</v>
      </c>
      <c r="D38" s="190"/>
      <c r="E38" s="207" t="s">
        <v>311</v>
      </c>
      <c r="F38" s="190"/>
      <c r="G38" s="196" t="e">
        <f>'[1]PAT Scores'!C4</f>
        <v>#REF!</v>
      </c>
      <c r="H38" s="193"/>
    </row>
    <row r="39" spans="1:8" ht="84">
      <c r="A39" s="190">
        <v>5</v>
      </c>
      <c r="B39" s="194" t="s">
        <v>133</v>
      </c>
      <c r="C39" s="190" t="s">
        <v>312</v>
      </c>
      <c r="D39" s="193"/>
      <c r="E39" s="207" t="s">
        <v>313</v>
      </c>
      <c r="F39" s="193"/>
      <c r="G39" s="196" t="e">
        <f>'[1]PAT Scores'!C9</f>
        <v>#REF!</v>
      </c>
      <c r="H39" s="196"/>
    </row>
    <row r="40" spans="1:8" ht="84">
      <c r="A40" s="190">
        <v>6</v>
      </c>
      <c r="B40" s="194" t="s">
        <v>135</v>
      </c>
      <c r="C40" s="190" t="s">
        <v>314</v>
      </c>
      <c r="D40" s="193"/>
      <c r="E40" s="193"/>
      <c r="F40" s="207" t="s">
        <v>315</v>
      </c>
      <c r="G40" s="196" t="e">
        <f>'[1]PAT Scores'!C11</f>
        <v>#REF!</v>
      </c>
      <c r="H40" s="196"/>
    </row>
    <row r="41" spans="1:8" ht="84">
      <c r="A41" s="190">
        <v>7</v>
      </c>
      <c r="B41" s="208" t="s">
        <v>316</v>
      </c>
      <c r="C41" s="190" t="s">
        <v>317</v>
      </c>
      <c r="D41" s="193"/>
      <c r="E41" s="193"/>
      <c r="F41" s="207" t="s">
        <v>318</v>
      </c>
      <c r="G41" s="196" t="e">
        <f>'[1]PAT Scores'!C12</f>
        <v>#REF!</v>
      </c>
      <c r="H41" s="196"/>
    </row>
    <row r="42" spans="1:8" ht="97.5">
      <c r="A42" s="190">
        <v>12</v>
      </c>
      <c r="B42" s="194" t="s">
        <v>144</v>
      </c>
      <c r="C42" s="190" t="s">
        <v>319</v>
      </c>
      <c r="D42" s="193"/>
      <c r="E42" s="207" t="s">
        <v>320</v>
      </c>
      <c r="F42" s="193"/>
      <c r="G42" s="196" t="e">
        <f>'[1]PAT Scores'!C20</f>
        <v>#REF!</v>
      </c>
      <c r="H42" s="196"/>
    </row>
    <row r="43" spans="1:8" ht="103.5" customHeight="1">
      <c r="A43" s="190">
        <v>13</v>
      </c>
      <c r="B43" s="194" t="s">
        <v>145</v>
      </c>
      <c r="C43" s="190" t="s">
        <v>296</v>
      </c>
      <c r="D43" s="193"/>
      <c r="E43" s="193"/>
      <c r="F43" s="207" t="s">
        <v>321</v>
      </c>
      <c r="G43" s="196" t="e">
        <f>'[1]PAT Scores'!C21</f>
        <v>#REF!</v>
      </c>
      <c r="H43" s="196"/>
    </row>
    <row r="44" spans="1:8" ht="75" customHeight="1">
      <c r="A44" s="190">
        <v>14</v>
      </c>
      <c r="B44" s="194" t="s">
        <v>146</v>
      </c>
      <c r="C44" s="190" t="s">
        <v>322</v>
      </c>
      <c r="D44" s="193"/>
      <c r="E44" s="207" t="s">
        <v>323</v>
      </c>
      <c r="F44" s="193"/>
      <c r="G44" s="196" t="e">
        <f>'[1]PAT Scores'!C22</f>
        <v>#REF!</v>
      </c>
      <c r="H44" s="196"/>
    </row>
    <row r="45" spans="1:8" ht="97.5">
      <c r="A45" s="190">
        <v>16</v>
      </c>
      <c r="B45" s="194" t="s">
        <v>149</v>
      </c>
      <c r="C45" s="190" t="s">
        <v>324</v>
      </c>
      <c r="D45" s="193"/>
      <c r="E45" s="207" t="s">
        <v>325</v>
      </c>
      <c r="F45" s="193"/>
      <c r="G45" s="196" t="e">
        <f>'[1]PAT Scores'!C25</f>
        <v>#REF!</v>
      </c>
      <c r="H45" s="196"/>
    </row>
    <row r="46" spans="1:8" ht="69.75">
      <c r="A46" s="190">
        <v>17</v>
      </c>
      <c r="B46" s="194" t="s">
        <v>326</v>
      </c>
      <c r="C46" s="190" t="s">
        <v>327</v>
      </c>
      <c r="D46" s="193"/>
      <c r="E46" s="193"/>
      <c r="F46" s="207" t="s">
        <v>328</v>
      </c>
      <c r="G46" s="196" t="e">
        <f>'[1]PAT Scores'!C27</f>
        <v>#REF!</v>
      </c>
      <c r="H46" s="196"/>
    </row>
    <row r="47" spans="1:8" ht="111.75">
      <c r="A47" s="190">
        <v>20</v>
      </c>
      <c r="B47" s="194" t="s">
        <v>156</v>
      </c>
      <c r="C47" s="191" t="s">
        <v>303</v>
      </c>
      <c r="D47" s="193"/>
      <c r="E47" s="193"/>
      <c r="F47" s="209" t="s">
        <v>329</v>
      </c>
      <c r="G47" s="196" t="e">
        <f>'[1]PAT Scores'!C32</f>
        <v>#REF!</v>
      </c>
      <c r="H47" s="196"/>
    </row>
    <row r="48" spans="1:8" ht="13.5">
      <c r="A48" s="366" t="s">
        <v>309</v>
      </c>
      <c r="B48" s="367"/>
      <c r="C48" s="367"/>
      <c r="D48" s="367"/>
      <c r="E48" s="367"/>
      <c r="F48" s="367"/>
      <c r="G48" s="367"/>
      <c r="H48" s="210"/>
    </row>
    <row r="49" spans="1:8" ht="13.5">
      <c r="A49" s="211"/>
      <c r="B49" s="212"/>
      <c r="C49" s="212"/>
      <c r="D49" s="212"/>
      <c r="E49" s="212"/>
      <c r="F49" s="212"/>
      <c r="G49" s="212"/>
      <c r="H49" s="213"/>
    </row>
    <row r="50" spans="1:8" ht="27.75">
      <c r="A50" s="190" t="s">
        <v>276</v>
      </c>
      <c r="B50" s="190" t="s">
        <v>277</v>
      </c>
      <c r="C50" s="191" t="s">
        <v>278</v>
      </c>
      <c r="D50" s="358"/>
      <c r="E50" s="359"/>
      <c r="F50" s="360"/>
      <c r="G50" s="192" t="s">
        <v>279</v>
      </c>
      <c r="H50" s="192" t="s">
        <v>280</v>
      </c>
    </row>
    <row r="51" spans="1:8" ht="13.5">
      <c r="A51" s="193"/>
      <c r="B51" s="193"/>
      <c r="C51" s="193"/>
      <c r="D51" s="190">
        <v>1</v>
      </c>
      <c r="E51" s="190">
        <v>2</v>
      </c>
      <c r="F51" s="190">
        <v>3</v>
      </c>
      <c r="G51" s="193"/>
      <c r="H51" s="193"/>
    </row>
    <row r="52" spans="1:8" ht="111.75">
      <c r="A52" s="190">
        <v>23</v>
      </c>
      <c r="B52" s="194" t="s">
        <v>162</v>
      </c>
      <c r="C52" s="190" t="s">
        <v>330</v>
      </c>
      <c r="D52" s="193"/>
      <c r="E52" s="193"/>
      <c r="F52" s="207" t="s">
        <v>331</v>
      </c>
      <c r="G52" s="196" t="e">
        <f>'[1]PAT Scores'!C38</f>
        <v>#REF!</v>
      </c>
      <c r="H52" s="196"/>
    </row>
    <row r="53" spans="1:8" ht="84">
      <c r="A53" s="190">
        <v>26</v>
      </c>
      <c r="B53" s="194" t="s">
        <v>167</v>
      </c>
      <c r="C53" s="190" t="s">
        <v>332</v>
      </c>
      <c r="D53" s="193"/>
      <c r="E53" s="207" t="s">
        <v>333</v>
      </c>
      <c r="F53" s="193"/>
      <c r="G53" s="196" t="e">
        <f>'[1]PAT Scores'!C43</f>
        <v>#REF!</v>
      </c>
      <c r="H53" s="196"/>
    </row>
    <row r="54" spans="1:8" ht="84">
      <c r="A54" s="190">
        <v>27</v>
      </c>
      <c r="B54" s="194" t="s">
        <v>334</v>
      </c>
      <c r="C54" s="190" t="s">
        <v>335</v>
      </c>
      <c r="D54" s="193"/>
      <c r="E54" s="207" t="s">
        <v>336</v>
      </c>
      <c r="F54" s="193"/>
      <c r="G54" s="196" t="e">
        <f>'[1]PAT Scores'!C45</f>
        <v>#REF!</v>
      </c>
      <c r="H54" s="196"/>
    </row>
    <row r="55" spans="1:8" ht="13.5">
      <c r="A55" s="368" t="s">
        <v>337</v>
      </c>
      <c r="B55" s="369"/>
      <c r="C55" s="369"/>
      <c r="D55" s="369"/>
      <c r="E55" s="369"/>
      <c r="F55" s="369"/>
      <c r="G55" s="369"/>
      <c r="H55" s="214"/>
    </row>
    <row r="56" spans="1:8" ht="13.5">
      <c r="A56" s="211"/>
      <c r="B56" s="212"/>
      <c r="C56" s="212"/>
      <c r="D56" s="212"/>
      <c r="E56" s="212"/>
      <c r="F56" s="212"/>
      <c r="G56" s="212"/>
      <c r="H56" s="213"/>
    </row>
    <row r="57" spans="1:8" ht="27.75">
      <c r="A57" s="190" t="s">
        <v>276</v>
      </c>
      <c r="B57" s="190" t="s">
        <v>277</v>
      </c>
      <c r="C57" s="191" t="s">
        <v>278</v>
      </c>
      <c r="D57" s="358"/>
      <c r="E57" s="359"/>
      <c r="F57" s="360"/>
      <c r="G57" s="192" t="s">
        <v>279</v>
      </c>
      <c r="H57" s="192" t="s">
        <v>280</v>
      </c>
    </row>
    <row r="58" spans="1:8" ht="13.5">
      <c r="A58" s="193"/>
      <c r="B58" s="193"/>
      <c r="C58" s="193"/>
      <c r="D58" s="190">
        <v>1</v>
      </c>
      <c r="E58" s="190">
        <v>2</v>
      </c>
      <c r="F58" s="190">
        <v>3</v>
      </c>
      <c r="G58" s="193"/>
      <c r="H58" s="193"/>
    </row>
    <row r="59" spans="1:8" ht="55.5">
      <c r="A59" s="190">
        <v>1</v>
      </c>
      <c r="B59" s="194" t="s">
        <v>128</v>
      </c>
      <c r="C59" s="190"/>
      <c r="D59" s="190"/>
      <c r="E59" s="190"/>
      <c r="F59" s="215" t="s">
        <v>338</v>
      </c>
      <c r="G59" s="196" t="e">
        <f>'[1]PAT Scores'!C4</f>
        <v>#REF!</v>
      </c>
      <c r="H59" s="196"/>
    </row>
    <row r="60" spans="1:8" ht="42">
      <c r="A60" s="190">
        <v>2</v>
      </c>
      <c r="B60" s="194" t="s">
        <v>129</v>
      </c>
      <c r="C60" s="190" t="s">
        <v>339</v>
      </c>
      <c r="D60" s="190"/>
      <c r="E60" s="190"/>
      <c r="F60" s="215" t="s">
        <v>340</v>
      </c>
      <c r="G60" s="196" t="e">
        <f>'[1]PAT Scores'!C5</f>
        <v>#REF!</v>
      </c>
      <c r="H60" s="196"/>
    </row>
    <row r="61" spans="1:8" ht="69.75">
      <c r="A61" s="190">
        <v>3</v>
      </c>
      <c r="B61" s="194" t="s">
        <v>130</v>
      </c>
      <c r="C61" s="190"/>
      <c r="D61" s="190"/>
      <c r="E61" s="190"/>
      <c r="F61" s="215" t="s">
        <v>341</v>
      </c>
      <c r="G61" s="196" t="e">
        <f>'[1]PAT Scores'!C6</f>
        <v>#REF!</v>
      </c>
      <c r="H61" s="196"/>
    </row>
    <row r="62" spans="1:8" ht="97.5">
      <c r="A62" s="190">
        <v>4</v>
      </c>
      <c r="B62" s="194" t="s">
        <v>132</v>
      </c>
      <c r="C62" s="190" t="s">
        <v>284</v>
      </c>
      <c r="D62" s="190"/>
      <c r="E62" s="190"/>
      <c r="F62" s="215" t="s">
        <v>342</v>
      </c>
      <c r="G62" s="196" t="e">
        <f>'[1]PAT Scores'!C8</f>
        <v>#REF!</v>
      </c>
      <c r="H62" s="196"/>
    </row>
    <row r="63" spans="1:8" ht="84">
      <c r="A63" s="190">
        <v>5</v>
      </c>
      <c r="B63" s="194" t="s">
        <v>133</v>
      </c>
      <c r="C63" s="190" t="s">
        <v>312</v>
      </c>
      <c r="D63" s="190"/>
      <c r="E63" s="190"/>
      <c r="F63" s="215" t="s">
        <v>343</v>
      </c>
      <c r="G63" s="196" t="e">
        <f>'[1]PAT Scores'!C9</f>
        <v>#REF!</v>
      </c>
      <c r="H63" s="196"/>
    </row>
    <row r="64" spans="1:8" ht="156.75" customHeight="1">
      <c r="A64" s="190">
        <v>9</v>
      </c>
      <c r="B64" s="194" t="s">
        <v>289</v>
      </c>
      <c r="C64" s="190" t="s">
        <v>290</v>
      </c>
      <c r="D64" s="190"/>
      <c r="E64" s="190"/>
      <c r="F64" s="215" t="s">
        <v>344</v>
      </c>
      <c r="G64" s="196" t="e">
        <f>'[1]PAT Scores'!C15</f>
        <v>#REF!</v>
      </c>
      <c r="H64" s="196"/>
    </row>
    <row r="65" spans="1:8" ht="97.5">
      <c r="A65" s="190">
        <v>10</v>
      </c>
      <c r="B65" s="194" t="s">
        <v>140</v>
      </c>
      <c r="C65" s="190" t="s">
        <v>290</v>
      </c>
      <c r="D65" s="190"/>
      <c r="E65" s="190"/>
      <c r="F65" s="215" t="s">
        <v>345</v>
      </c>
      <c r="G65" s="196" t="e">
        <f>'[1]PAT Scores'!C16</f>
        <v>#REF!</v>
      </c>
      <c r="H65" s="196"/>
    </row>
    <row r="66" spans="1:8" ht="69.75">
      <c r="A66" s="190">
        <v>11</v>
      </c>
      <c r="B66" s="194" t="s">
        <v>293</v>
      </c>
      <c r="C66" s="190" t="s">
        <v>294</v>
      </c>
      <c r="D66" s="190"/>
      <c r="E66" s="190"/>
      <c r="F66" s="215" t="s">
        <v>346</v>
      </c>
      <c r="G66" s="196" t="e">
        <f>'[1]PAT Scores'!C18</f>
        <v>#REF!</v>
      </c>
      <c r="H66" s="196"/>
    </row>
    <row r="67" spans="1:8" ht="129.75" customHeight="1">
      <c r="A67" s="190">
        <v>12</v>
      </c>
      <c r="B67" s="194" t="s">
        <v>144</v>
      </c>
      <c r="C67" s="190" t="s">
        <v>319</v>
      </c>
      <c r="D67" s="190"/>
      <c r="E67" s="190"/>
      <c r="F67" s="215" t="s">
        <v>347</v>
      </c>
      <c r="G67" s="196" t="e">
        <f>'[1]PAT Scores'!C20</f>
        <v>#REF!</v>
      </c>
      <c r="H67" s="196"/>
    </row>
    <row r="68" spans="1:8" ht="76.5" customHeight="1">
      <c r="A68" s="190">
        <v>14</v>
      </c>
      <c r="B68" s="194" t="s">
        <v>146</v>
      </c>
      <c r="C68" s="190" t="s">
        <v>322</v>
      </c>
      <c r="D68" s="190"/>
      <c r="E68" s="190"/>
      <c r="F68" s="215" t="s">
        <v>348</v>
      </c>
      <c r="G68" s="196" t="e">
        <f>'[1]PAT Scores'!C22</f>
        <v>#REF!</v>
      </c>
      <c r="H68" s="196"/>
    </row>
    <row r="69" spans="1:8" ht="13.5">
      <c r="A69" s="368" t="s">
        <v>337</v>
      </c>
      <c r="B69" s="369"/>
      <c r="C69" s="369"/>
      <c r="D69" s="369"/>
      <c r="E69" s="369"/>
      <c r="F69" s="369"/>
      <c r="G69" s="369"/>
      <c r="H69" s="214"/>
    </row>
    <row r="70" spans="1:8" ht="13.5">
      <c r="A70" s="211"/>
      <c r="B70" s="212"/>
      <c r="C70" s="212"/>
      <c r="D70" s="212"/>
      <c r="E70" s="212"/>
      <c r="F70" s="212"/>
      <c r="G70" s="212"/>
      <c r="H70" s="213"/>
    </row>
    <row r="71" spans="1:8" ht="27.75">
      <c r="A71" s="190" t="s">
        <v>276</v>
      </c>
      <c r="B71" s="190" t="s">
        <v>277</v>
      </c>
      <c r="C71" s="191" t="s">
        <v>278</v>
      </c>
      <c r="D71" s="358"/>
      <c r="E71" s="359"/>
      <c r="F71" s="360"/>
      <c r="G71" s="192" t="s">
        <v>279</v>
      </c>
      <c r="H71" s="192" t="s">
        <v>280</v>
      </c>
    </row>
    <row r="72" spans="1:8" ht="13.5">
      <c r="A72" s="193"/>
      <c r="B72" s="193"/>
      <c r="C72" s="193"/>
      <c r="D72" s="190">
        <v>1</v>
      </c>
      <c r="E72" s="190">
        <v>2</v>
      </c>
      <c r="F72" s="190">
        <v>3</v>
      </c>
      <c r="G72" s="193"/>
      <c r="H72" s="193"/>
    </row>
    <row r="73" spans="1:8" ht="111" customHeight="1">
      <c r="A73" s="190">
        <v>15</v>
      </c>
      <c r="B73" s="194" t="s">
        <v>148</v>
      </c>
      <c r="C73" s="190" t="s">
        <v>298</v>
      </c>
      <c r="D73" s="190"/>
      <c r="E73" s="190"/>
      <c r="F73" s="215" t="s">
        <v>349</v>
      </c>
      <c r="G73" s="196" t="e">
        <f>'[1]PAT Scores'!C24</f>
        <v>#REF!</v>
      </c>
      <c r="H73" s="196"/>
    </row>
    <row r="74" spans="1:8" ht="111.75">
      <c r="A74" s="190">
        <v>16</v>
      </c>
      <c r="B74" s="194" t="s">
        <v>149</v>
      </c>
      <c r="C74" s="190" t="s">
        <v>324</v>
      </c>
      <c r="D74" s="190"/>
      <c r="E74" s="190"/>
      <c r="F74" s="215" t="s">
        <v>350</v>
      </c>
      <c r="G74" s="196" t="e">
        <f>'[1]PAT Scores'!C25</f>
        <v>#REF!</v>
      </c>
      <c r="H74" s="196"/>
    </row>
    <row r="75" spans="1:8" ht="69.75">
      <c r="A75" s="190">
        <v>19</v>
      </c>
      <c r="B75" s="194" t="s">
        <v>300</v>
      </c>
      <c r="C75" s="190" t="s">
        <v>301</v>
      </c>
      <c r="D75" s="190"/>
      <c r="E75" s="190"/>
      <c r="F75" s="215" t="s">
        <v>351</v>
      </c>
      <c r="G75" s="196" t="e">
        <f>'[1]PAT Scores'!C31</f>
        <v>#REF!</v>
      </c>
      <c r="H75" s="196"/>
    </row>
    <row r="76" spans="1:8" ht="85.5" customHeight="1">
      <c r="A76" s="190">
        <v>22</v>
      </c>
      <c r="B76" s="194" t="s">
        <v>160</v>
      </c>
      <c r="C76" s="190" t="s">
        <v>352</v>
      </c>
      <c r="D76" s="190"/>
      <c r="E76" s="190"/>
      <c r="F76" s="215" t="s">
        <v>353</v>
      </c>
      <c r="G76" s="196" t="e">
        <f>'[1]PAT Scores'!C36</f>
        <v>#REF!</v>
      </c>
      <c r="H76" s="196"/>
    </row>
    <row r="77" spans="1:8" ht="84">
      <c r="A77" s="190">
        <v>24</v>
      </c>
      <c r="B77" s="194" t="s">
        <v>164</v>
      </c>
      <c r="C77" s="190" t="s">
        <v>307</v>
      </c>
      <c r="D77" s="190"/>
      <c r="E77" s="190"/>
      <c r="F77" s="215" t="s">
        <v>354</v>
      </c>
      <c r="G77" s="196" t="e">
        <f>'[1]PAT Scores'!C40</f>
        <v>#REF!</v>
      </c>
      <c r="H77" s="196"/>
    </row>
    <row r="78" spans="1:8" ht="97.5">
      <c r="A78" s="190">
        <v>27</v>
      </c>
      <c r="B78" s="194" t="s">
        <v>334</v>
      </c>
      <c r="C78" s="190" t="s">
        <v>335</v>
      </c>
      <c r="D78" s="190"/>
      <c r="E78" s="190"/>
      <c r="F78" s="215" t="s">
        <v>355</v>
      </c>
      <c r="G78" s="196" t="e">
        <f>'[1]PAT Scores'!C45</f>
        <v>#REF!</v>
      </c>
      <c r="H78" s="196"/>
    </row>
    <row r="79" spans="1:8" ht="13.5">
      <c r="A79" s="364" t="s">
        <v>356</v>
      </c>
      <c r="B79" s="365"/>
      <c r="C79" s="365"/>
      <c r="D79" s="365"/>
      <c r="E79" s="365"/>
      <c r="F79" s="365"/>
      <c r="G79" s="365"/>
      <c r="H79" s="216"/>
    </row>
    <row r="80" spans="1:8" ht="13.5">
      <c r="A80" s="217"/>
      <c r="B80" s="218"/>
      <c r="C80" s="218"/>
      <c r="D80" s="218"/>
      <c r="E80" s="218"/>
      <c r="F80" s="218"/>
      <c r="G80" s="218"/>
      <c r="H80" s="219"/>
    </row>
    <row r="81" spans="1:8" ht="27.75">
      <c r="A81" s="190" t="s">
        <v>276</v>
      </c>
      <c r="B81" s="190" t="s">
        <v>277</v>
      </c>
      <c r="C81" s="191" t="s">
        <v>278</v>
      </c>
      <c r="D81" s="358"/>
      <c r="E81" s="359"/>
      <c r="F81" s="360"/>
      <c r="G81" s="192" t="s">
        <v>279</v>
      </c>
      <c r="H81" s="192" t="s">
        <v>280</v>
      </c>
    </row>
    <row r="82" spans="1:8" ht="13.5">
      <c r="A82" s="193"/>
      <c r="B82" s="193"/>
      <c r="C82" s="193"/>
      <c r="D82" s="190">
        <v>1</v>
      </c>
      <c r="E82" s="190">
        <v>2</v>
      </c>
      <c r="F82" s="190">
        <v>3</v>
      </c>
      <c r="G82" s="193"/>
      <c r="H82" s="193"/>
    </row>
    <row r="83" spans="1:8" ht="13.5">
      <c r="A83" s="205"/>
      <c r="B83" s="205"/>
      <c r="C83" s="205"/>
      <c r="D83" s="205"/>
      <c r="E83" s="205"/>
      <c r="F83" s="205"/>
      <c r="G83" s="205"/>
      <c r="H83" s="193"/>
    </row>
    <row r="84" spans="1:8" ht="126">
      <c r="A84" s="190">
        <v>25</v>
      </c>
      <c r="B84" s="194" t="s">
        <v>166</v>
      </c>
      <c r="C84" s="190" t="s">
        <v>357</v>
      </c>
      <c r="D84" s="193"/>
      <c r="E84" s="193"/>
      <c r="F84" s="220" t="s">
        <v>166</v>
      </c>
      <c r="G84" s="196" t="e">
        <f>'[1]PAT Scores'!C42</f>
        <v>#REF!</v>
      </c>
      <c r="H84" s="196"/>
    </row>
    <row r="85" spans="1:8" ht="111.75">
      <c r="A85" s="190">
        <v>26</v>
      </c>
      <c r="B85" s="194" t="s">
        <v>167</v>
      </c>
      <c r="C85" s="190" t="s">
        <v>332</v>
      </c>
      <c r="D85" s="193"/>
      <c r="E85" s="193"/>
      <c r="F85" s="220" t="s">
        <v>166</v>
      </c>
      <c r="G85" s="196" t="e">
        <f>'[1]PAT Scores'!C43</f>
        <v>#REF!</v>
      </c>
      <c r="H85" s="196"/>
    </row>
  </sheetData>
  <sheetProtection/>
  <mergeCells count="21">
    <mergeCell ref="A1:H1"/>
    <mergeCell ref="A79:G79"/>
    <mergeCell ref="D81:F81"/>
    <mergeCell ref="A48:G48"/>
    <mergeCell ref="D50:F50"/>
    <mergeCell ref="A55:G55"/>
    <mergeCell ref="D57:F57"/>
    <mergeCell ref="A69:G69"/>
    <mergeCell ref="D71:F71"/>
    <mergeCell ref="D36:F36"/>
    <mergeCell ref="A4:D7"/>
    <mergeCell ref="E4:E7"/>
    <mergeCell ref="F4:F7"/>
    <mergeCell ref="G4:H7"/>
    <mergeCell ref="A9:G9"/>
    <mergeCell ref="D11:F11"/>
    <mergeCell ref="A14:G14"/>
    <mergeCell ref="D16:F16"/>
    <mergeCell ref="A27:G27"/>
    <mergeCell ref="D29:F29"/>
    <mergeCell ref="A34:G34"/>
  </mergeCells>
  <conditionalFormatting sqref="G13:H13">
    <cfRule type="cellIs" priority="22" dxfId="0" operator="lessThan">
      <formula>3</formula>
    </cfRule>
  </conditionalFormatting>
  <conditionalFormatting sqref="G18:H19">
    <cfRule type="cellIs" priority="21" dxfId="0" operator="lessThan">
      <formula>1</formula>
    </cfRule>
  </conditionalFormatting>
  <conditionalFormatting sqref="G21:H21">
    <cfRule type="cellIs" priority="20" dxfId="0" operator="lessThan">
      <formula>1</formula>
    </cfRule>
  </conditionalFormatting>
  <conditionalFormatting sqref="G20:H20">
    <cfRule type="cellIs" priority="19" dxfId="0" operator="lessThan">
      <formula>3</formula>
    </cfRule>
  </conditionalFormatting>
  <conditionalFormatting sqref="G32:H32">
    <cfRule type="cellIs" priority="18" dxfId="0" operator="lessThan">
      <formula>3</formula>
    </cfRule>
  </conditionalFormatting>
  <conditionalFormatting sqref="G40:H40">
    <cfRule type="cellIs" priority="17" dxfId="0" operator="lessThan">
      <formula>3</formula>
    </cfRule>
  </conditionalFormatting>
  <conditionalFormatting sqref="G41:H41">
    <cfRule type="cellIs" priority="16" dxfId="0" operator="lessThan">
      <formula>3</formula>
    </cfRule>
  </conditionalFormatting>
  <conditionalFormatting sqref="G43:H43">
    <cfRule type="cellIs" priority="15" dxfId="0" operator="lessThan">
      <formula>3</formula>
    </cfRule>
  </conditionalFormatting>
  <conditionalFormatting sqref="G46:H47">
    <cfRule type="cellIs" priority="14" dxfId="0" operator="lessThan">
      <formula>3</formula>
    </cfRule>
  </conditionalFormatting>
  <conditionalFormatting sqref="G52:H52">
    <cfRule type="cellIs" priority="13" dxfId="0" operator="lessThan">
      <formula>3</formula>
    </cfRule>
  </conditionalFormatting>
  <conditionalFormatting sqref="G59:H63">
    <cfRule type="cellIs" priority="12" dxfId="0" operator="lessThan">
      <formula>3</formula>
    </cfRule>
  </conditionalFormatting>
  <conditionalFormatting sqref="G64:H68">
    <cfRule type="cellIs" priority="11" dxfId="0" operator="lessThan">
      <formula>3</formula>
    </cfRule>
  </conditionalFormatting>
  <conditionalFormatting sqref="G73:H78">
    <cfRule type="cellIs" priority="10" dxfId="0" operator="lessThan">
      <formula>3</formula>
    </cfRule>
  </conditionalFormatting>
  <conditionalFormatting sqref="G84:H85">
    <cfRule type="cellIs" priority="9" dxfId="0" operator="lessThan">
      <formula>3</formula>
    </cfRule>
  </conditionalFormatting>
  <conditionalFormatting sqref="G22:H26">
    <cfRule type="cellIs" priority="8" dxfId="0" operator="lessThan">
      <formula>2</formula>
    </cfRule>
  </conditionalFormatting>
  <conditionalFormatting sqref="G31:H31">
    <cfRule type="cellIs" priority="7" dxfId="0" operator="lessThan">
      <formula>2</formula>
    </cfRule>
  </conditionalFormatting>
  <conditionalFormatting sqref="G33:H33">
    <cfRule type="cellIs" priority="6" dxfId="0" operator="lessThan">
      <formula>1</formula>
    </cfRule>
  </conditionalFormatting>
  <conditionalFormatting sqref="G39:H39">
    <cfRule type="cellIs" priority="5" dxfId="0" operator="lessThan">
      <formula>2</formula>
    </cfRule>
  </conditionalFormatting>
  <conditionalFormatting sqref="G42:H42">
    <cfRule type="cellIs" priority="4" dxfId="0" operator="lessThan">
      <formula>2</formula>
    </cfRule>
  </conditionalFormatting>
  <conditionalFormatting sqref="G44:H45">
    <cfRule type="cellIs" priority="3" dxfId="0" operator="lessThan">
      <formula>2</formula>
    </cfRule>
  </conditionalFormatting>
  <conditionalFormatting sqref="G53:H54">
    <cfRule type="cellIs" priority="2" dxfId="0" operator="lessThan">
      <formula>2</formula>
    </cfRule>
  </conditionalFormatting>
  <conditionalFormatting sqref="G38">
    <cfRule type="cellIs" priority="1" dxfId="0" operator="lessThan">
      <formula>1</formula>
    </cfRule>
  </conditionalFormatting>
  <printOptions horizontalCentered="1"/>
  <pageMargins left="0.3" right="0.3" top="0.75" bottom="0.3" header="0.3" footer="0.2"/>
  <pageSetup fitToHeight="0" fitToWidth="1" horizontalDpi="300" verticalDpi="300" orientation="portrait" scale="62" r:id="rId1"/>
  <headerFooter>
    <oddHeader>&amp;C&amp;"+,Bold"&amp;26Phase Progression Assessment</oddHeader>
    <oddFooter>&amp;RPage &amp;P of &amp;N</oddFooter>
  </headerFooter>
  <rowBreaks count="7" manualBreakCount="7">
    <brk id="13" max="255" man="1"/>
    <brk id="26" max="7" man="1"/>
    <brk id="33" max="7" man="1"/>
    <brk id="47" max="7" man="1"/>
    <brk id="54" max="7" man="1"/>
    <brk id="68" max="7" man="1"/>
    <brk id="78" max="255" man="1"/>
  </rowBreaks>
</worksheet>
</file>

<file path=xl/worksheets/sheet7.xml><?xml version="1.0" encoding="utf-8"?>
<worksheet xmlns="http://schemas.openxmlformats.org/spreadsheetml/2006/main" xmlns:r="http://schemas.openxmlformats.org/officeDocument/2006/relationships">
  <sheetPr>
    <tabColor theme="4" tint="0.39998000860214233"/>
  </sheetPr>
  <dimension ref="A1:H70"/>
  <sheetViews>
    <sheetView showGridLines="0" zoomScale="145" zoomScaleNormal="145" zoomScalePageLayoutView="0" workbookViewId="0" topLeftCell="A31">
      <selection activeCell="A21" sqref="A21:A23"/>
    </sheetView>
  </sheetViews>
  <sheetFormatPr defaultColWidth="8.7109375" defaultRowHeight="12.75"/>
  <cols>
    <col min="1" max="1" width="9.421875" style="65" bestFit="1" customWidth="1"/>
    <col min="2" max="2" width="63.28125" style="71" customWidth="1"/>
    <col min="3" max="7" width="6.7109375" style="67" customWidth="1"/>
    <col min="8" max="8" width="8.7109375" style="67" customWidth="1"/>
    <col min="9" max="9" width="2.7109375" style="67" customWidth="1"/>
    <col min="10" max="16384" width="8.7109375" style="67" customWidth="1"/>
  </cols>
  <sheetData>
    <row r="1" spans="1:8" ht="14.25">
      <c r="A1" s="65" t="s">
        <v>117</v>
      </c>
      <c r="B1" s="65"/>
      <c r="C1" s="66" t="s">
        <v>118</v>
      </c>
      <c r="D1" s="384" t="e">
        <f>+'[2]2. Demographics'!C8</f>
        <v>#REF!</v>
      </c>
      <c r="E1" s="385"/>
      <c r="F1" s="385"/>
      <c r="G1" s="385"/>
      <c r="H1" s="386"/>
    </row>
    <row r="2" spans="1:8" ht="14.25">
      <c r="A2" s="65" t="s">
        <v>119</v>
      </c>
      <c r="B2" s="65"/>
      <c r="C2" s="68" t="s">
        <v>120</v>
      </c>
      <c r="D2" s="384" t="e">
        <f>+'[2]2. Demographics'!D8</f>
        <v>#REF!</v>
      </c>
      <c r="E2" s="385"/>
      <c r="F2" s="385"/>
      <c r="G2" s="385"/>
      <c r="H2" s="386"/>
    </row>
    <row r="3" spans="1:8" ht="14.25">
      <c r="A3" s="69" t="s">
        <v>121</v>
      </c>
      <c r="B3" s="70" t="e">
        <f>+'[2]2. Demographics'!B8</f>
        <v>#REF!</v>
      </c>
      <c r="C3" s="68" t="s">
        <v>122</v>
      </c>
      <c r="D3" s="384" t="e">
        <f>+'[2]2. Demographics'!J8</f>
        <v>#REF!</v>
      </c>
      <c r="E3" s="385"/>
      <c r="F3" s="385"/>
      <c r="G3" s="385"/>
      <c r="H3" s="386"/>
    </row>
    <row r="4" spans="2:3" ht="14.25">
      <c r="B4" s="65"/>
      <c r="C4" s="71"/>
    </row>
    <row r="5" spans="1:8" ht="28.5">
      <c r="A5" s="72" t="s">
        <v>123</v>
      </c>
      <c r="B5" s="73" t="s">
        <v>124</v>
      </c>
      <c r="C5" s="74">
        <v>0</v>
      </c>
      <c r="D5" s="74">
        <v>1</v>
      </c>
      <c r="E5" s="74">
        <v>2</v>
      </c>
      <c r="F5" s="74">
        <v>3</v>
      </c>
      <c r="G5" s="74" t="s">
        <v>125</v>
      </c>
      <c r="H5" s="75" t="s">
        <v>126</v>
      </c>
    </row>
    <row r="6" spans="1:8" ht="14.25">
      <c r="A6" s="76" t="s">
        <v>127</v>
      </c>
      <c r="B6" s="77"/>
      <c r="C6" s="78"/>
      <c r="D6" s="78"/>
      <c r="E6" s="78"/>
      <c r="F6" s="79"/>
      <c r="G6" s="79"/>
      <c r="H6" s="80" t="e">
        <f>IF(SUM(G7:G9)=9,"Complete","")</f>
        <v>#REF!</v>
      </c>
    </row>
    <row r="7" spans="1:8" ht="28.5" customHeight="1">
      <c r="A7" s="74">
        <v>1</v>
      </c>
      <c r="B7" s="81" t="s">
        <v>128</v>
      </c>
      <c r="C7" s="82"/>
      <c r="D7" s="83"/>
      <c r="E7" s="84"/>
      <c r="F7" s="85"/>
      <c r="G7" s="86" t="e">
        <f>+'[2]3. Primary PAT 2.0'!H4</f>
        <v>#REF!</v>
      </c>
      <c r="H7" s="87"/>
    </row>
    <row r="8" spans="1:8" ht="15">
      <c r="A8" s="74">
        <v>2</v>
      </c>
      <c r="B8" s="81" t="s">
        <v>129</v>
      </c>
      <c r="C8" s="82"/>
      <c r="D8" s="82"/>
      <c r="E8" s="82"/>
      <c r="F8" s="85"/>
      <c r="G8" s="86" t="e">
        <f>+'[2]3. Primary PAT 2.0'!H5</f>
        <v>#REF!</v>
      </c>
      <c r="H8" s="88"/>
    </row>
    <row r="9" spans="1:8" ht="15">
      <c r="A9" s="74">
        <v>3</v>
      </c>
      <c r="B9" s="81" t="s">
        <v>130</v>
      </c>
      <c r="C9" s="82"/>
      <c r="D9" s="82"/>
      <c r="E9" s="82"/>
      <c r="F9" s="85"/>
      <c r="G9" s="86" t="e">
        <f>+'[2]3. Primary PAT 2.0'!H6</f>
        <v>#REF!</v>
      </c>
      <c r="H9" s="89"/>
    </row>
    <row r="10" spans="1:8" ht="14.25">
      <c r="A10" s="76" t="s">
        <v>131</v>
      </c>
      <c r="B10" s="77"/>
      <c r="C10" s="90"/>
      <c r="D10" s="90"/>
      <c r="E10" s="90"/>
      <c r="F10" s="90"/>
      <c r="G10" s="90"/>
      <c r="H10" s="80" t="e">
        <f>IF(SUM(G11:G12)=6,"Complete","")</f>
        <v>#REF!</v>
      </c>
    </row>
    <row r="11" spans="1:8" ht="28.5" customHeight="1">
      <c r="A11" s="74">
        <v>4</v>
      </c>
      <c r="B11" s="81" t="s">
        <v>132</v>
      </c>
      <c r="C11" s="82"/>
      <c r="D11" s="83"/>
      <c r="E11" s="82"/>
      <c r="F11" s="85"/>
      <c r="G11" s="86" t="e">
        <f>+'[2]3. Primary PAT 2.0'!H8</f>
        <v>#REF!</v>
      </c>
      <c r="H11" s="91"/>
    </row>
    <row r="12" spans="1:8" ht="43.5" customHeight="1">
      <c r="A12" s="74">
        <v>5</v>
      </c>
      <c r="B12" s="81" t="s">
        <v>133</v>
      </c>
      <c r="C12" s="82"/>
      <c r="D12" s="82"/>
      <c r="E12" s="84"/>
      <c r="F12" s="85"/>
      <c r="G12" s="86" t="e">
        <f>+'[2]3. Primary PAT 2.0'!H9</f>
        <v>#REF!</v>
      </c>
      <c r="H12" s="91"/>
    </row>
    <row r="13" spans="1:8" ht="14.25">
      <c r="A13" s="76" t="s">
        <v>134</v>
      </c>
      <c r="B13" s="77"/>
      <c r="C13" s="90"/>
      <c r="D13" s="90"/>
      <c r="E13" s="90"/>
      <c r="F13" s="90"/>
      <c r="G13" s="90"/>
      <c r="H13" s="80" t="e">
        <f>IF(SUM(G14:G15)=6,"Complete","")</f>
        <v>#REF!</v>
      </c>
    </row>
    <row r="14" spans="1:8" ht="28.5" customHeight="1">
      <c r="A14" s="74">
        <v>6</v>
      </c>
      <c r="B14" s="81" t="s">
        <v>135</v>
      </c>
      <c r="C14" s="82"/>
      <c r="D14" s="82"/>
      <c r="E14" s="82"/>
      <c r="F14" s="84"/>
      <c r="G14" s="86" t="e">
        <f>+'[2]3. Primary PAT 2.0'!H11</f>
        <v>#REF!</v>
      </c>
      <c r="H14" s="91"/>
    </row>
    <row r="15" spans="1:8" ht="28.5" customHeight="1">
      <c r="A15" s="74">
        <v>7</v>
      </c>
      <c r="B15" s="81" t="s">
        <v>136</v>
      </c>
      <c r="C15" s="82"/>
      <c r="D15" s="82"/>
      <c r="E15" s="82"/>
      <c r="F15" s="84"/>
      <c r="G15" s="86" t="e">
        <f>+'[2]3. Primary PAT 2.0'!H12</f>
        <v>#REF!</v>
      </c>
      <c r="H15" s="91"/>
    </row>
    <row r="16" spans="1:8" ht="14.25">
      <c r="A16" s="76" t="s">
        <v>137</v>
      </c>
      <c r="B16" s="77"/>
      <c r="C16" s="90"/>
      <c r="D16" s="90"/>
      <c r="E16" s="90"/>
      <c r="F16" s="90"/>
      <c r="G16" s="90"/>
      <c r="H16" s="80" t="e">
        <f>IF(SUM(G17:G19)=9,"Complete","")</f>
        <v>#REF!</v>
      </c>
    </row>
    <row r="17" spans="1:8" ht="43.5" customHeight="1">
      <c r="A17" s="74">
        <v>8</v>
      </c>
      <c r="B17" s="81" t="s">
        <v>138</v>
      </c>
      <c r="C17" s="82"/>
      <c r="D17" s="82"/>
      <c r="E17" s="82"/>
      <c r="F17" s="83"/>
      <c r="G17" s="86" t="e">
        <f>+'[2]3. Primary PAT 2.0'!H14</f>
        <v>#REF!</v>
      </c>
      <c r="H17" s="91"/>
    </row>
    <row r="18" spans="1:8" ht="28.5" customHeight="1">
      <c r="A18" s="74">
        <v>9</v>
      </c>
      <c r="B18" s="81" t="s">
        <v>139</v>
      </c>
      <c r="C18" s="82"/>
      <c r="D18" s="83"/>
      <c r="E18" s="82"/>
      <c r="F18" s="85"/>
      <c r="G18" s="86" t="e">
        <f>+'[2]3. Primary PAT 2.0'!H15</f>
        <v>#REF!</v>
      </c>
      <c r="H18" s="91"/>
    </row>
    <row r="19" spans="1:8" ht="43.5">
      <c r="A19" s="74">
        <v>10</v>
      </c>
      <c r="B19" s="81" t="s">
        <v>140</v>
      </c>
      <c r="C19" s="82"/>
      <c r="D19" s="82"/>
      <c r="E19" s="83"/>
      <c r="F19" s="85"/>
      <c r="G19" s="86" t="e">
        <f>+'[2]3. Primary PAT 2.0'!H16</f>
        <v>#REF!</v>
      </c>
      <c r="H19" s="91"/>
    </row>
    <row r="20" spans="1:8" ht="14.25">
      <c r="A20" s="76" t="s">
        <v>141</v>
      </c>
      <c r="B20" s="77"/>
      <c r="C20" s="90"/>
      <c r="D20" s="90"/>
      <c r="E20" s="90"/>
      <c r="F20" s="90"/>
      <c r="G20" s="90"/>
      <c r="H20" s="80" t="e">
        <f>IF(SUM(G21:G21)=3,"Complete","")</f>
        <v>#REF!</v>
      </c>
    </row>
    <row r="21" spans="1:8" ht="28.5" customHeight="1">
      <c r="A21" s="74">
        <v>11</v>
      </c>
      <c r="B21" s="81" t="s">
        <v>142</v>
      </c>
      <c r="C21" s="82"/>
      <c r="D21" s="82"/>
      <c r="E21" s="83"/>
      <c r="F21" s="85"/>
      <c r="G21" s="86" t="e">
        <f>+'[2]3. Primary PAT 2.0'!H18</f>
        <v>#REF!</v>
      </c>
      <c r="H21" s="91"/>
    </row>
    <row r="22" spans="1:8" ht="14.25">
      <c r="A22" s="76" t="s">
        <v>143</v>
      </c>
      <c r="B22" s="77"/>
      <c r="C22" s="90"/>
      <c r="D22" s="90"/>
      <c r="E22" s="90"/>
      <c r="F22" s="90"/>
      <c r="G22" s="90"/>
      <c r="H22" s="80" t="e">
        <f>IF(SUM(G23:G25)=9,"Complete","")</f>
        <v>#REF!</v>
      </c>
    </row>
    <row r="23" spans="1:8" ht="28.5">
      <c r="A23" s="74">
        <v>12</v>
      </c>
      <c r="B23" s="81" t="s">
        <v>144</v>
      </c>
      <c r="C23" s="82"/>
      <c r="D23" s="82"/>
      <c r="E23" s="84"/>
      <c r="F23" s="85"/>
      <c r="G23" s="86" t="e">
        <f>+'[2]3. Primary PAT 2.0'!H20</f>
        <v>#REF!</v>
      </c>
      <c r="H23" s="91"/>
    </row>
    <row r="24" spans="1:8" ht="43.5">
      <c r="A24" s="74">
        <v>13</v>
      </c>
      <c r="B24" s="81" t="s">
        <v>145</v>
      </c>
      <c r="C24" s="82"/>
      <c r="D24" s="82"/>
      <c r="E24" s="83"/>
      <c r="F24" s="84"/>
      <c r="G24" s="86" t="e">
        <f>+'[2]3. Primary PAT 2.0'!H21</f>
        <v>#REF!</v>
      </c>
      <c r="H24" s="91"/>
    </row>
    <row r="25" spans="1:8" ht="28.5">
      <c r="A25" s="74">
        <v>14</v>
      </c>
      <c r="B25" s="81" t="s">
        <v>146</v>
      </c>
      <c r="C25" s="82"/>
      <c r="D25" s="82"/>
      <c r="E25" s="84"/>
      <c r="F25" s="85"/>
      <c r="G25" s="86" t="e">
        <f>+'[2]3. Primary PAT 2.0'!H22</f>
        <v>#REF!</v>
      </c>
      <c r="H25" s="91"/>
    </row>
    <row r="26" spans="1:8" ht="14.25">
      <c r="A26" s="76" t="s">
        <v>147</v>
      </c>
      <c r="B26" s="77"/>
      <c r="C26" s="90"/>
      <c r="D26" s="90"/>
      <c r="E26" s="90"/>
      <c r="F26" s="90"/>
      <c r="G26" s="90"/>
      <c r="H26" s="80" t="e">
        <f>IF(SUM(G27:G28)=6,"Complete","")</f>
        <v>#REF!</v>
      </c>
    </row>
    <row r="27" spans="1:8" ht="28.5">
      <c r="A27" s="74">
        <v>15</v>
      </c>
      <c r="B27" s="81" t="s">
        <v>148</v>
      </c>
      <c r="C27" s="82"/>
      <c r="D27" s="82"/>
      <c r="E27" s="83"/>
      <c r="F27" s="85"/>
      <c r="G27" s="86" t="e">
        <f>+'[2]3. Primary PAT 2.0'!H24</f>
        <v>#REF!</v>
      </c>
      <c r="H27" s="91"/>
    </row>
    <row r="28" spans="1:8" ht="28.5">
      <c r="A28" s="74">
        <v>16</v>
      </c>
      <c r="B28" s="81" t="s">
        <v>149</v>
      </c>
      <c r="C28" s="82"/>
      <c r="D28" s="82"/>
      <c r="E28" s="84"/>
      <c r="F28" s="85"/>
      <c r="G28" s="86" t="e">
        <f>+'[2]3. Primary PAT 2.0'!H25</f>
        <v>#REF!</v>
      </c>
      <c r="H28" s="91"/>
    </row>
    <row r="29" spans="1:8" ht="14.25">
      <c r="A29" s="76" t="s">
        <v>150</v>
      </c>
      <c r="B29" s="77"/>
      <c r="C29" s="90"/>
      <c r="D29" s="90"/>
      <c r="E29" s="90"/>
      <c r="F29" s="90"/>
      <c r="G29" s="90"/>
      <c r="H29" s="80" t="e">
        <f>IF(SUM(G30:G30)=3,"Complete","")</f>
        <v>#REF!</v>
      </c>
    </row>
    <row r="30" spans="1:8" ht="28.5">
      <c r="A30" s="74">
        <v>17</v>
      </c>
      <c r="B30" s="81" t="s">
        <v>151</v>
      </c>
      <c r="C30" s="82"/>
      <c r="D30" s="82"/>
      <c r="E30" s="82"/>
      <c r="F30" s="84"/>
      <c r="G30" s="86" t="e">
        <f>+'[2]3. Primary PAT 2.0'!H27</f>
        <v>#REF!</v>
      </c>
      <c r="H30" s="91"/>
    </row>
    <row r="31" spans="1:8" ht="14.25">
      <c r="A31" s="76" t="s">
        <v>152</v>
      </c>
      <c r="B31" s="77"/>
      <c r="C31" s="90"/>
      <c r="D31" s="90"/>
      <c r="E31" s="90"/>
      <c r="F31" s="90"/>
      <c r="G31" s="90"/>
      <c r="H31" s="80" t="e">
        <f>IF(SUM(G32:G32)=3,"Complete","")</f>
        <v>#REF!</v>
      </c>
    </row>
    <row r="32" spans="1:8" ht="43.5">
      <c r="A32" s="74">
        <v>18</v>
      </c>
      <c r="B32" s="81" t="s">
        <v>153</v>
      </c>
      <c r="C32" s="82"/>
      <c r="D32" s="82"/>
      <c r="E32" s="82"/>
      <c r="F32" s="92"/>
      <c r="G32" s="86" t="e">
        <f>+'[2]3. Primary PAT 2.0'!H29</f>
        <v>#REF!</v>
      </c>
      <c r="H32" s="91"/>
    </row>
    <row r="33" spans="1:8" ht="14.25">
      <c r="A33" s="76" t="s">
        <v>154</v>
      </c>
      <c r="B33" s="77"/>
      <c r="C33" s="90"/>
      <c r="D33" s="90"/>
      <c r="E33" s="90"/>
      <c r="F33" s="90"/>
      <c r="G33" s="90"/>
      <c r="H33" s="80" t="e">
        <f>IF(SUM(G34:G35)=6,"Complete","")</f>
        <v>#REF!</v>
      </c>
    </row>
    <row r="34" spans="1:8" ht="43.5">
      <c r="A34" s="74">
        <v>19</v>
      </c>
      <c r="B34" s="81" t="s">
        <v>155</v>
      </c>
      <c r="C34" s="82"/>
      <c r="D34" s="82"/>
      <c r="E34" s="83"/>
      <c r="F34" s="85"/>
      <c r="G34" s="86" t="e">
        <f>+'[2]3. Primary PAT 2.0'!H31</f>
        <v>#REF!</v>
      </c>
      <c r="H34" s="91"/>
    </row>
    <row r="35" spans="1:8" ht="28.5">
      <c r="A35" s="74">
        <v>20</v>
      </c>
      <c r="B35" s="81" t="s">
        <v>156</v>
      </c>
      <c r="C35" s="82"/>
      <c r="D35" s="82"/>
      <c r="E35" s="83"/>
      <c r="F35" s="84"/>
      <c r="G35" s="86" t="e">
        <f>+'[2]3. Primary PAT 2.0'!H32</f>
        <v>#REF!</v>
      </c>
      <c r="H35" s="93"/>
    </row>
    <row r="36" spans="1:8" ht="14.25">
      <c r="A36" s="76" t="s">
        <v>157</v>
      </c>
      <c r="B36" s="77"/>
      <c r="C36" s="90"/>
      <c r="D36" s="90"/>
      <c r="E36" s="90"/>
      <c r="F36" s="90"/>
      <c r="G36" s="90"/>
      <c r="H36" s="80" t="e">
        <f>IF(SUM(G37:G37)=3,"Complete","")</f>
        <v>#REF!</v>
      </c>
    </row>
    <row r="37" spans="1:8" ht="57.75">
      <c r="A37" s="74">
        <v>21</v>
      </c>
      <c r="B37" s="81" t="s">
        <v>158</v>
      </c>
      <c r="C37" s="82"/>
      <c r="D37" s="82"/>
      <c r="E37" s="82"/>
      <c r="F37" s="83"/>
      <c r="G37" s="86" t="e">
        <f>+'[2]3. Primary PAT 2.0'!H34</f>
        <v>#REF!</v>
      </c>
      <c r="H37" s="91"/>
    </row>
    <row r="38" spans="1:8" ht="14.25">
      <c r="A38" s="76" t="s">
        <v>159</v>
      </c>
      <c r="B38" s="77"/>
      <c r="C38" s="90"/>
      <c r="D38" s="90"/>
      <c r="E38" s="90"/>
      <c r="F38" s="90"/>
      <c r="G38" s="90"/>
      <c r="H38" s="80" t="e">
        <f>IF(SUM(G39:G39)=3,"Complete","")</f>
        <v>#REF!</v>
      </c>
    </row>
    <row r="39" spans="1:8" ht="43.5">
      <c r="A39" s="74">
        <v>22</v>
      </c>
      <c r="B39" s="81" t="s">
        <v>160</v>
      </c>
      <c r="C39" s="82"/>
      <c r="D39" s="82"/>
      <c r="E39" s="82"/>
      <c r="F39" s="85"/>
      <c r="G39" s="86" t="e">
        <f>+'[2]3. Primary PAT 2.0'!H36</f>
        <v>#REF!</v>
      </c>
      <c r="H39" s="91"/>
    </row>
    <row r="40" spans="1:8" ht="14.25">
      <c r="A40" s="76" t="s">
        <v>161</v>
      </c>
      <c r="B40" s="77"/>
      <c r="C40" s="90"/>
      <c r="D40" s="90"/>
      <c r="E40" s="90"/>
      <c r="F40" s="90"/>
      <c r="G40" s="90"/>
      <c r="H40" s="80" t="e">
        <f>IF(SUM(G41:G41)=3,"Complete","")</f>
        <v>#REF!</v>
      </c>
    </row>
    <row r="41" spans="1:8" ht="28.5">
      <c r="A41" s="74">
        <v>23</v>
      </c>
      <c r="B41" s="81" t="s">
        <v>162</v>
      </c>
      <c r="C41" s="82"/>
      <c r="D41" s="82"/>
      <c r="E41" s="82"/>
      <c r="F41" s="84"/>
      <c r="G41" s="86" t="e">
        <f>+'[2]3. Primary PAT 2.0'!H38</f>
        <v>#REF!</v>
      </c>
      <c r="H41" s="91"/>
    </row>
    <row r="42" spans="1:8" ht="14.25">
      <c r="A42" s="76" t="s">
        <v>163</v>
      </c>
      <c r="B42" s="77"/>
      <c r="C42" s="90"/>
      <c r="D42" s="90"/>
      <c r="E42" s="90"/>
      <c r="F42" s="90"/>
      <c r="G42" s="90"/>
      <c r="H42" s="80" t="e">
        <f>IF(SUM(G43:G43)=3,"Complete","")</f>
        <v>#REF!</v>
      </c>
    </row>
    <row r="43" spans="1:8" ht="28.5">
      <c r="A43" s="74">
        <v>24</v>
      </c>
      <c r="B43" s="81" t="s">
        <v>164</v>
      </c>
      <c r="C43" s="82"/>
      <c r="D43" s="83"/>
      <c r="E43" s="82"/>
      <c r="F43" s="85"/>
      <c r="G43" s="86" t="e">
        <f>+'[2]3. Primary PAT 2.0'!H40</f>
        <v>#REF!</v>
      </c>
      <c r="H43" s="91"/>
    </row>
    <row r="44" spans="1:8" ht="14.25">
      <c r="A44" s="76" t="s">
        <v>165</v>
      </c>
      <c r="B44" s="77"/>
      <c r="C44" s="90"/>
      <c r="D44" s="90"/>
      <c r="E44" s="90"/>
      <c r="F44" s="90"/>
      <c r="G44" s="90"/>
      <c r="H44" s="80" t="e">
        <f>IF(SUM(G45:G46)=6,"Complete","")</f>
        <v>#REF!</v>
      </c>
    </row>
    <row r="45" spans="1:8" ht="57.75">
      <c r="A45" s="74">
        <v>25</v>
      </c>
      <c r="B45" s="81" t="s">
        <v>166</v>
      </c>
      <c r="C45" s="82"/>
      <c r="D45" s="82"/>
      <c r="E45" s="82"/>
      <c r="F45" s="94"/>
      <c r="G45" s="86" t="e">
        <f>+'[2]3. Primary PAT 2.0'!H42</f>
        <v>#REF!</v>
      </c>
      <c r="H45" s="91"/>
    </row>
    <row r="46" spans="1:8" ht="28.5">
      <c r="A46" s="74">
        <v>26</v>
      </c>
      <c r="B46" s="81" t="s">
        <v>167</v>
      </c>
      <c r="C46" s="82"/>
      <c r="D46" s="82"/>
      <c r="E46" s="84"/>
      <c r="F46" s="94"/>
      <c r="G46" s="86" t="e">
        <f>+'[2]3. Primary PAT 2.0'!H43</f>
        <v>#REF!</v>
      </c>
      <c r="H46" s="91"/>
    </row>
    <row r="47" spans="1:8" ht="14.25">
      <c r="A47" s="76" t="s">
        <v>168</v>
      </c>
      <c r="B47" s="77"/>
      <c r="C47" s="90"/>
      <c r="D47" s="90"/>
      <c r="E47" s="90"/>
      <c r="F47" s="90"/>
      <c r="G47" s="90"/>
      <c r="H47" s="80" t="e">
        <f>IF(SUM(G48:G48)=3,"Complete","")</f>
        <v>#REF!</v>
      </c>
    </row>
    <row r="48" spans="1:8" ht="28.5">
      <c r="A48" s="74">
        <v>27</v>
      </c>
      <c r="B48" s="81" t="s">
        <v>169</v>
      </c>
      <c r="C48" s="82"/>
      <c r="D48" s="82"/>
      <c r="E48" s="84"/>
      <c r="F48" s="85"/>
      <c r="G48" s="86" t="e">
        <f>+'[2]3. Primary PAT 2.0'!H45</f>
        <v>#REF!</v>
      </c>
      <c r="H48" s="95"/>
    </row>
    <row r="49" ht="14.25">
      <c r="A49" s="96"/>
    </row>
    <row r="51" spans="1:5" ht="14.25">
      <c r="A51" s="97" t="s">
        <v>170</v>
      </c>
      <c r="B51" s="98"/>
      <c r="C51" s="99" t="s">
        <v>14</v>
      </c>
      <c r="D51" s="99" t="s">
        <v>171</v>
      </c>
      <c r="E51" s="99" t="s">
        <v>172</v>
      </c>
    </row>
    <row r="52" ht="14.25">
      <c r="A52" s="65" t="s">
        <v>173</v>
      </c>
    </row>
    <row r="53" spans="1:5" ht="14.25">
      <c r="A53" s="100" t="s">
        <v>174</v>
      </c>
      <c r="B53" s="101"/>
      <c r="C53" s="102" t="e">
        <f>+'[2]Tables'!E46</f>
        <v>#REF!</v>
      </c>
      <c r="D53" s="102" t="e">
        <f>+'[2]Tables'!K48</f>
        <v>#REF!</v>
      </c>
      <c r="E53" s="103" t="e">
        <f aca="true" t="shared" si="0" ref="E53:E58">ROUND(+D53/C53,2)</f>
        <v>#REF!</v>
      </c>
    </row>
    <row r="54" spans="1:5" ht="14.25">
      <c r="A54" s="104" t="s">
        <v>175</v>
      </c>
      <c r="B54" s="83"/>
      <c r="C54" s="102" t="e">
        <f>+'[2]Tables'!F46</f>
        <v>#REF!</v>
      </c>
      <c r="D54" s="102" t="e">
        <f>+'[2]Tables'!L48</f>
        <v>#REF!</v>
      </c>
      <c r="E54" s="103" t="e">
        <f t="shared" si="0"/>
        <v>#REF!</v>
      </c>
    </row>
    <row r="55" spans="1:5" ht="14.25">
      <c r="A55" s="105" t="s">
        <v>176</v>
      </c>
      <c r="B55" s="106"/>
      <c r="C55" s="102" t="e">
        <f>+'[2]Tables'!G46</f>
        <v>#REF!</v>
      </c>
      <c r="D55" s="102" t="e">
        <f>+'[2]Tables'!M48</f>
        <v>#REF!</v>
      </c>
      <c r="E55" s="103" t="e">
        <f t="shared" si="0"/>
        <v>#REF!</v>
      </c>
    </row>
    <row r="56" spans="1:5" ht="14.25">
      <c r="A56" s="107" t="s">
        <v>177</v>
      </c>
      <c r="B56" s="108"/>
      <c r="C56" s="102" t="e">
        <f>+'[2]Tables'!H46</f>
        <v>#REF!</v>
      </c>
      <c r="D56" s="102" t="e">
        <f>+'[2]Tables'!N48</f>
        <v>#REF!</v>
      </c>
      <c r="E56" s="103" t="e">
        <f t="shared" si="0"/>
        <v>#REF!</v>
      </c>
    </row>
    <row r="57" spans="1:5" ht="14.25">
      <c r="A57" s="107" t="s">
        <v>178</v>
      </c>
      <c r="B57" s="109"/>
      <c r="C57" s="102" t="e">
        <f>+'[2]Tables'!I46</f>
        <v>#REF!</v>
      </c>
      <c r="D57" s="102" t="e">
        <f>+'[2]Tables'!O48</f>
        <v>#REF!</v>
      </c>
      <c r="E57" s="103" t="e">
        <f t="shared" si="0"/>
        <v>#REF!</v>
      </c>
    </row>
    <row r="58" spans="2:5" ht="14.25">
      <c r="B58" s="110" t="s">
        <v>179</v>
      </c>
      <c r="C58" s="111" t="e">
        <f>SUM(C53:C57)</f>
        <v>#REF!</v>
      </c>
      <c r="D58" s="111" t="e">
        <f>SUM(D53:D57)</f>
        <v>#REF!</v>
      </c>
      <c r="E58" s="112" t="e">
        <f t="shared" si="0"/>
        <v>#REF!</v>
      </c>
    </row>
    <row r="59" spans="1:2" ht="14.25">
      <c r="A59" s="67"/>
      <c r="B59" s="67"/>
    </row>
    <row r="60" spans="1:6" ht="14.25">
      <c r="A60" s="65" t="s">
        <v>180</v>
      </c>
      <c r="B60" s="110"/>
      <c r="C60" s="99" t="s">
        <v>14</v>
      </c>
      <c r="D60" s="99" t="s">
        <v>181</v>
      </c>
      <c r="E60" s="99" t="s">
        <v>182</v>
      </c>
      <c r="F60" s="99" t="s">
        <v>172</v>
      </c>
    </row>
    <row r="61" spans="1:6" ht="14.25">
      <c r="A61" s="100" t="s">
        <v>174</v>
      </c>
      <c r="B61" s="101"/>
      <c r="C61" s="113" t="e">
        <f>+'[2]Tables'!E46</f>
        <v>#REF!</v>
      </c>
      <c r="D61" s="113" t="e">
        <f>+'[2]Tables'!K45</f>
        <v>#REF!</v>
      </c>
      <c r="E61" s="114" t="e">
        <f>+'[2]Tables'!E45</f>
        <v>#REF!</v>
      </c>
      <c r="F61" s="103" t="e">
        <f aca="true" t="shared" si="1" ref="F61:F66">+D61/E61</f>
        <v>#REF!</v>
      </c>
    </row>
    <row r="62" spans="1:7" ht="14.25">
      <c r="A62" s="104" t="s">
        <v>175</v>
      </c>
      <c r="B62" s="83"/>
      <c r="C62" s="113" t="e">
        <f>+'[2]Tables'!F46</f>
        <v>#REF!</v>
      </c>
      <c r="D62" s="113" t="e">
        <f>+'[2]Tables'!L45</f>
        <v>#REF!</v>
      </c>
      <c r="E62" s="114" t="e">
        <f>+'[2]Tables'!F45</f>
        <v>#REF!</v>
      </c>
      <c r="F62" s="103" t="e">
        <f t="shared" si="1"/>
        <v>#REF!</v>
      </c>
      <c r="G62" s="115"/>
    </row>
    <row r="63" spans="1:7" ht="14.25">
      <c r="A63" s="105" t="s">
        <v>176</v>
      </c>
      <c r="B63" s="106"/>
      <c r="C63" s="113" t="e">
        <f>+'[2]Tables'!G46</f>
        <v>#REF!</v>
      </c>
      <c r="D63" s="113" t="e">
        <f>+'[2]Tables'!M45</f>
        <v>#REF!</v>
      </c>
      <c r="E63" s="114" t="e">
        <f>+'[2]Tables'!G45</f>
        <v>#REF!</v>
      </c>
      <c r="F63" s="103" t="e">
        <f t="shared" si="1"/>
        <v>#REF!</v>
      </c>
      <c r="G63" s="115"/>
    </row>
    <row r="64" spans="1:7" ht="14.25">
      <c r="A64" s="107" t="s">
        <v>177</v>
      </c>
      <c r="B64" s="108"/>
      <c r="C64" s="113" t="e">
        <f>+'[2]Tables'!H46</f>
        <v>#REF!</v>
      </c>
      <c r="D64" s="113" t="e">
        <f>+'[2]Tables'!N45</f>
        <v>#REF!</v>
      </c>
      <c r="E64" s="114" t="e">
        <f>+'[2]Tables'!H45</f>
        <v>#REF!</v>
      </c>
      <c r="F64" s="103" t="e">
        <f t="shared" si="1"/>
        <v>#REF!</v>
      </c>
      <c r="G64" s="115"/>
    </row>
    <row r="65" spans="1:7" ht="14.25">
      <c r="A65" s="107" t="s">
        <v>178</v>
      </c>
      <c r="B65" s="109"/>
      <c r="C65" s="113" t="e">
        <f>+'[2]Tables'!I46</f>
        <v>#REF!</v>
      </c>
      <c r="D65" s="113" t="e">
        <f>+'[2]Tables'!O45</f>
        <v>#REF!</v>
      </c>
      <c r="E65" s="114" t="e">
        <f>+'[2]Tables'!I45</f>
        <v>#REF!</v>
      </c>
      <c r="F65" s="103" t="e">
        <f t="shared" si="1"/>
        <v>#REF!</v>
      </c>
      <c r="G65" s="115"/>
    </row>
    <row r="66" spans="1:7" ht="14.25">
      <c r="A66" s="116"/>
      <c r="B66" s="110" t="s">
        <v>179</v>
      </c>
      <c r="C66" s="117" t="e">
        <f>SUM(C61:C65)</f>
        <v>#REF!</v>
      </c>
      <c r="D66" s="117" t="e">
        <f>SUM(D61:D65)</f>
        <v>#REF!</v>
      </c>
      <c r="E66" s="117" t="e">
        <f>SUM(E61:E65)</f>
        <v>#REF!</v>
      </c>
      <c r="F66" s="112" t="e">
        <f t="shared" si="1"/>
        <v>#REF!</v>
      </c>
      <c r="G66" s="118"/>
    </row>
    <row r="68" spans="2:7" ht="14.25">
      <c r="B68" s="81" t="s">
        <v>183</v>
      </c>
      <c r="C68" s="119"/>
      <c r="D68" s="119"/>
      <c r="E68" s="119"/>
      <c r="F68" s="102">
        <f>COUNTIF(H6:H48,"Complete")</f>
        <v>0</v>
      </c>
      <c r="G68" s="120"/>
    </row>
    <row r="69" spans="2:7" ht="14.25">
      <c r="B69" s="81" t="s">
        <v>184</v>
      </c>
      <c r="C69" s="119"/>
      <c r="D69" s="119"/>
      <c r="E69" s="119"/>
      <c r="F69" s="102">
        <v>16</v>
      </c>
      <c r="G69" s="120"/>
    </row>
    <row r="70" spans="2:7" ht="14.25">
      <c r="B70" s="121" t="s">
        <v>185</v>
      </c>
      <c r="C70" s="122"/>
      <c r="D70" s="122"/>
      <c r="E70" s="122"/>
      <c r="F70" s="123">
        <f>+F68/F69</f>
        <v>0</v>
      </c>
      <c r="G70" s="118"/>
    </row>
  </sheetData>
  <sheetProtection password="C9FB" sheet="1" objects="1" scenarios="1"/>
  <mergeCells count="3">
    <mergeCell ref="D1:H1"/>
    <mergeCell ref="D2:H2"/>
    <mergeCell ref="D3:H3"/>
  </mergeCells>
  <printOptions/>
  <pageMargins left="0.7" right="0.7" top="0.75" bottom="0.75" header="0.3" footer="0.3"/>
  <pageSetup horizontalDpi="600" verticalDpi="600" orientation="portrait" scale="75" r:id="rId1"/>
  <headerFooter>
    <oddFooter>&amp;CPage &amp;P of &amp;N</oddFooter>
  </headerFooter>
  <rowBreaks count="1" manualBreakCount="1">
    <brk id="35" max="8" man="1"/>
  </rowBreaks>
</worksheet>
</file>

<file path=xl/worksheets/sheet8.xml><?xml version="1.0" encoding="utf-8"?>
<worksheet xmlns="http://schemas.openxmlformats.org/spreadsheetml/2006/main" xmlns:r="http://schemas.openxmlformats.org/officeDocument/2006/relationships">
  <sheetPr>
    <tabColor rgb="FFFF5050"/>
  </sheetPr>
  <dimension ref="A1:T66"/>
  <sheetViews>
    <sheetView zoomScale="90" zoomScaleNormal="90" zoomScalePageLayoutView="75" workbookViewId="0" topLeftCell="A1">
      <pane ySplit="2" topLeftCell="A3" activePane="bottomLeft" state="frozen"/>
      <selection pane="topLeft" activeCell="A21" sqref="A21:A23"/>
      <selection pane="bottomLeft" activeCell="K9" sqref="K9"/>
    </sheetView>
  </sheetViews>
  <sheetFormatPr defaultColWidth="17.140625" defaultRowHeight="12.75" customHeight="1"/>
  <cols>
    <col min="1" max="1" width="44.7109375" style="0" customWidth="1"/>
    <col min="2" max="2" width="9.421875" style="0" bestFit="1" customWidth="1"/>
    <col min="3" max="3" width="16.00390625" style="0" customWidth="1"/>
    <col min="4" max="4" width="28.00390625" style="0" customWidth="1"/>
    <col min="5" max="5" width="18.421875" style="11" customWidth="1"/>
  </cols>
  <sheetData>
    <row r="1" spans="1:9" s="168" customFormat="1" ht="30" customHeight="1">
      <c r="A1" s="387" t="s">
        <v>454</v>
      </c>
      <c r="B1" s="387"/>
      <c r="C1" s="387"/>
      <c r="D1" s="387"/>
      <c r="E1" s="387"/>
      <c r="F1" s="387"/>
      <c r="G1" s="387"/>
      <c r="H1" s="387"/>
      <c r="I1" s="387"/>
    </row>
    <row r="2" spans="1:5" s="168" customFormat="1" ht="24.75" customHeight="1">
      <c r="A2" s="288" t="s">
        <v>455</v>
      </c>
      <c r="E2" s="11"/>
    </row>
    <row r="3" spans="1:5" s="168" customFormat="1" ht="24.75" customHeight="1">
      <c r="A3" s="288"/>
      <c r="E3" s="11"/>
    </row>
    <row r="4" spans="1:20" s="124" customFormat="1" ht="15.75" customHeight="1">
      <c r="A4" s="289" t="s">
        <v>270</v>
      </c>
      <c r="B4" s="388" t="s">
        <v>193</v>
      </c>
      <c r="C4" s="388"/>
      <c r="D4" s="388"/>
      <c r="E4" s="388"/>
      <c r="F4" s="388"/>
      <c r="G4" s="388"/>
      <c r="H4" s="388"/>
      <c r="I4" s="388"/>
      <c r="J4" s="16"/>
      <c r="K4" s="16"/>
      <c r="L4" s="16"/>
      <c r="M4" s="16"/>
      <c r="N4" s="16"/>
      <c r="O4" s="16"/>
      <c r="P4" s="16"/>
      <c r="Q4" s="16"/>
      <c r="R4" s="16"/>
      <c r="S4" s="16"/>
      <c r="T4" s="16"/>
    </row>
    <row r="5" spans="1:20" s="124" customFormat="1" ht="15.75" customHeight="1">
      <c r="A5" s="178"/>
      <c r="B5" s="179"/>
      <c r="C5" s="179"/>
      <c r="D5" s="179"/>
      <c r="E5" s="179"/>
      <c r="F5" s="179"/>
      <c r="G5" s="179"/>
      <c r="H5" s="179"/>
      <c r="I5" s="179"/>
      <c r="J5" s="16"/>
      <c r="K5" s="16"/>
      <c r="L5" s="16"/>
      <c r="M5" s="16"/>
      <c r="N5" s="16"/>
      <c r="O5" s="16"/>
      <c r="P5" s="16"/>
      <c r="Q5" s="16"/>
      <c r="R5" s="16"/>
      <c r="S5" s="16"/>
      <c r="T5" s="16"/>
    </row>
    <row r="6" spans="1:20" ht="15">
      <c r="A6" s="163" t="s">
        <v>271</v>
      </c>
      <c r="B6" s="22"/>
      <c r="C6" s="22"/>
      <c r="D6" s="22"/>
      <c r="E6" s="51"/>
      <c r="F6" s="15"/>
      <c r="G6" s="15"/>
      <c r="H6" s="15"/>
      <c r="I6" s="15"/>
      <c r="J6" s="15"/>
      <c r="K6" s="15"/>
      <c r="L6" s="15"/>
      <c r="M6" s="15"/>
      <c r="N6" s="15"/>
      <c r="O6" s="15"/>
      <c r="P6" s="15"/>
      <c r="Q6" s="15"/>
      <c r="R6" s="15"/>
      <c r="S6" s="15"/>
      <c r="T6" s="15"/>
    </row>
    <row r="7" spans="1:5" ht="12.75" customHeight="1">
      <c r="A7" s="286" t="s">
        <v>441</v>
      </c>
      <c r="E7"/>
    </row>
    <row r="8" spans="1:5" ht="12">
      <c r="A8" s="286" t="s">
        <v>442</v>
      </c>
      <c r="E8"/>
    </row>
    <row r="9" spans="1:5" ht="14.25">
      <c r="A9" s="287" t="s">
        <v>443</v>
      </c>
      <c r="E9"/>
    </row>
    <row r="10" spans="1:5" ht="12">
      <c r="A10" s="286" t="s">
        <v>444</v>
      </c>
      <c r="E10"/>
    </row>
    <row r="11" spans="1:5" ht="14.25">
      <c r="A11" s="287" t="s">
        <v>445</v>
      </c>
      <c r="E11"/>
    </row>
    <row r="12" spans="1:5" ht="12">
      <c r="A12" s="286" t="s">
        <v>446</v>
      </c>
      <c r="E12"/>
    </row>
    <row r="13" spans="1:5" ht="14.25">
      <c r="A13" s="287" t="s">
        <v>447</v>
      </c>
      <c r="E13"/>
    </row>
    <row r="14" spans="1:5" ht="12">
      <c r="A14" s="286" t="s">
        <v>448</v>
      </c>
      <c r="E14"/>
    </row>
    <row r="15" spans="1:5" ht="14.25">
      <c r="A15" s="287" t="s">
        <v>449</v>
      </c>
      <c r="E15"/>
    </row>
    <row r="16" spans="1:5" ht="14.25">
      <c r="A16" s="287" t="s">
        <v>450</v>
      </c>
      <c r="E16"/>
    </row>
    <row r="17" spans="1:5" ht="12">
      <c r="A17" s="286" t="s">
        <v>451</v>
      </c>
      <c r="E17"/>
    </row>
    <row r="18" spans="1:5" ht="12">
      <c r="A18" s="286" t="s">
        <v>452</v>
      </c>
      <c r="E18"/>
    </row>
    <row r="19" spans="1:5" ht="12">
      <c r="A19" s="286" t="s">
        <v>453</v>
      </c>
      <c r="E19"/>
    </row>
    <row r="20" ht="12">
      <c r="E20"/>
    </row>
    <row r="21" ht="12">
      <c r="E21"/>
    </row>
    <row r="22" ht="12">
      <c r="E22"/>
    </row>
    <row r="23" ht="12">
      <c r="E23"/>
    </row>
    <row r="24" ht="12">
      <c r="E24"/>
    </row>
    <row r="25" ht="12">
      <c r="E25"/>
    </row>
    <row r="26" ht="12">
      <c r="E26"/>
    </row>
    <row r="27" ht="12">
      <c r="E27"/>
    </row>
    <row r="28" ht="12">
      <c r="E28"/>
    </row>
    <row r="29" ht="12">
      <c r="E29"/>
    </row>
    <row r="30" ht="12">
      <c r="E30"/>
    </row>
    <row r="31" ht="12">
      <c r="E31"/>
    </row>
    <row r="32" ht="12">
      <c r="E32"/>
    </row>
    <row r="33" ht="12">
      <c r="E33"/>
    </row>
    <row r="34" ht="12">
      <c r="E34"/>
    </row>
    <row r="35" ht="12">
      <c r="E35"/>
    </row>
    <row r="36" ht="12">
      <c r="E36"/>
    </row>
    <row r="37" ht="12">
      <c r="E37"/>
    </row>
    <row r="38" ht="12">
      <c r="E38"/>
    </row>
    <row r="39" ht="12">
      <c r="E39"/>
    </row>
    <row r="40" ht="12">
      <c r="E40"/>
    </row>
    <row r="41" ht="12">
      <c r="E41"/>
    </row>
    <row r="42" ht="12">
      <c r="E42"/>
    </row>
    <row r="43" ht="12">
      <c r="E43"/>
    </row>
    <row r="44" ht="12">
      <c r="E44"/>
    </row>
    <row r="45" ht="12">
      <c r="E45"/>
    </row>
    <row r="46" ht="12">
      <c r="E46"/>
    </row>
    <row r="47" ht="12">
      <c r="E47"/>
    </row>
    <row r="48" ht="12">
      <c r="E48"/>
    </row>
    <row r="49" ht="12">
      <c r="E49"/>
    </row>
    <row r="50" ht="12">
      <c r="E50"/>
    </row>
    <row r="51" ht="12">
      <c r="E51"/>
    </row>
    <row r="52" ht="12">
      <c r="E52"/>
    </row>
    <row r="53" ht="12">
      <c r="E53"/>
    </row>
    <row r="54" ht="12">
      <c r="E54"/>
    </row>
    <row r="55" ht="12">
      <c r="E55"/>
    </row>
    <row r="56" ht="12">
      <c r="E56"/>
    </row>
    <row r="57" ht="12">
      <c r="E57"/>
    </row>
    <row r="58" ht="12">
      <c r="E58"/>
    </row>
    <row r="59" ht="12">
      <c r="E59"/>
    </row>
    <row r="60" ht="12">
      <c r="E60"/>
    </row>
    <row r="61" ht="12">
      <c r="E61"/>
    </row>
    <row r="62" ht="46.5" customHeight="1">
      <c r="E62"/>
    </row>
    <row r="63" ht="12">
      <c r="E63"/>
    </row>
    <row r="64" ht="12.75" customHeight="1">
      <c r="E64"/>
    </row>
    <row r="65" ht="12.75" customHeight="1">
      <c r="E65"/>
    </row>
    <row r="66" ht="12.75" customHeight="1">
      <c r="E66"/>
    </row>
  </sheetData>
  <sheetProtection/>
  <mergeCells count="2">
    <mergeCell ref="A1:I1"/>
    <mergeCell ref="B4:I4"/>
  </mergeCells>
  <hyperlinks>
    <hyperlink ref="A2" r:id="rId1" display="https://tcpi.iha.org/  "/>
  </hyperlinks>
  <printOptions/>
  <pageMargins left="0.75" right="0.75" top="1" bottom="1" header="0.5" footer="0.5"/>
  <pageSetup orientation="portrait" scale="50" r:id="rId3"/>
  <drawing r:id="rId2"/>
</worksheet>
</file>

<file path=xl/worksheets/sheet9.xml><?xml version="1.0" encoding="utf-8"?>
<worksheet xmlns="http://schemas.openxmlformats.org/spreadsheetml/2006/main" xmlns:r="http://schemas.openxmlformats.org/officeDocument/2006/relationships">
  <sheetPr>
    <tabColor rgb="FFFF5050"/>
  </sheetPr>
  <dimension ref="A1:T21"/>
  <sheetViews>
    <sheetView zoomScale="90" zoomScaleNormal="90" zoomScalePageLayoutView="85" workbookViewId="0" topLeftCell="A1">
      <selection activeCell="P9" sqref="P9"/>
    </sheetView>
  </sheetViews>
  <sheetFormatPr defaultColWidth="11.421875" defaultRowHeight="12.75"/>
  <cols>
    <col min="1" max="1" width="42.7109375" style="0" customWidth="1"/>
    <col min="2" max="11" width="11.00390625" style="0" bestFit="1" customWidth="1"/>
  </cols>
  <sheetData>
    <row r="1" spans="1:9" s="168" customFormat="1" ht="30" customHeight="1">
      <c r="A1" s="387" t="s">
        <v>454</v>
      </c>
      <c r="B1" s="387"/>
      <c r="C1" s="387"/>
      <c r="D1" s="387"/>
      <c r="E1" s="387"/>
      <c r="F1" s="387"/>
      <c r="G1" s="387"/>
      <c r="H1" s="387"/>
      <c r="I1" s="387"/>
    </row>
    <row r="2" spans="1:5" s="168" customFormat="1" ht="24.75" customHeight="1">
      <c r="A2" s="288" t="s">
        <v>455</v>
      </c>
      <c r="E2" s="11"/>
    </row>
    <row r="3" spans="1:5" s="168" customFormat="1" ht="24.75" customHeight="1">
      <c r="A3" s="288"/>
      <c r="E3" s="11"/>
    </row>
    <row r="4" spans="1:20" s="168" customFormat="1" ht="15.75" customHeight="1">
      <c r="A4" s="289" t="s">
        <v>270</v>
      </c>
      <c r="B4" s="388" t="s">
        <v>193</v>
      </c>
      <c r="C4" s="388"/>
      <c r="D4" s="388"/>
      <c r="E4" s="388"/>
      <c r="F4" s="388"/>
      <c r="G4" s="388"/>
      <c r="H4" s="388"/>
      <c r="I4" s="388"/>
      <c r="J4" s="16"/>
      <c r="K4" s="16"/>
      <c r="L4" s="16"/>
      <c r="M4" s="16"/>
      <c r="N4" s="16"/>
      <c r="O4" s="16"/>
      <c r="P4" s="16"/>
      <c r="Q4" s="16"/>
      <c r="R4" s="16"/>
      <c r="S4" s="16"/>
      <c r="T4" s="16"/>
    </row>
    <row r="5" spans="1:20" s="168" customFormat="1" ht="15.75" customHeight="1">
      <c r="A5" s="178"/>
      <c r="B5" s="179"/>
      <c r="C5" s="179"/>
      <c r="D5" s="179"/>
      <c r="E5" s="179"/>
      <c r="F5" s="179"/>
      <c r="G5" s="179"/>
      <c r="H5" s="179"/>
      <c r="I5" s="179"/>
      <c r="J5" s="16"/>
      <c r="K5" s="16"/>
      <c r="L5" s="16"/>
      <c r="M5" s="16"/>
      <c r="N5" s="16"/>
      <c r="O5" s="16"/>
      <c r="P5" s="16"/>
      <c r="Q5" s="16"/>
      <c r="R5" s="16"/>
      <c r="S5" s="16"/>
      <c r="T5" s="16"/>
    </row>
    <row r="6" spans="1:20" s="168" customFormat="1" ht="15">
      <c r="A6" s="163" t="s">
        <v>271</v>
      </c>
      <c r="B6" s="22"/>
      <c r="C6" s="22"/>
      <c r="D6" s="22"/>
      <c r="E6" s="51"/>
      <c r="F6" s="15"/>
      <c r="G6" s="15"/>
      <c r="H6" s="15"/>
      <c r="I6" s="15"/>
      <c r="J6" s="15"/>
      <c r="K6" s="15"/>
      <c r="L6" s="15"/>
      <c r="M6" s="15"/>
      <c r="N6" s="15"/>
      <c r="O6" s="15"/>
      <c r="P6" s="15"/>
      <c r="Q6" s="15"/>
      <c r="R6" s="15"/>
      <c r="S6" s="15"/>
      <c r="T6" s="15"/>
    </row>
    <row r="7" s="168" customFormat="1" ht="12.75" customHeight="1">
      <c r="A7" s="286" t="s">
        <v>441</v>
      </c>
    </row>
    <row r="8" s="168" customFormat="1" ht="12">
      <c r="A8" s="286" t="s">
        <v>442</v>
      </c>
    </row>
    <row r="9" s="168" customFormat="1" ht="14.25">
      <c r="A9" s="287" t="s">
        <v>443</v>
      </c>
    </row>
    <row r="10" s="168" customFormat="1" ht="12">
      <c r="A10" s="286" t="s">
        <v>444</v>
      </c>
    </row>
    <row r="11" s="168" customFormat="1" ht="14.25">
      <c r="A11" s="287" t="s">
        <v>445</v>
      </c>
    </row>
    <row r="12" s="168" customFormat="1" ht="12">
      <c r="A12" s="286" t="s">
        <v>446</v>
      </c>
    </row>
    <row r="13" s="168" customFormat="1" ht="14.25">
      <c r="A13" s="287" t="s">
        <v>447</v>
      </c>
    </row>
    <row r="14" s="168" customFormat="1" ht="12">
      <c r="A14" s="286" t="s">
        <v>448</v>
      </c>
    </row>
    <row r="15" s="168" customFormat="1" ht="14.25">
      <c r="A15" s="287" t="s">
        <v>449</v>
      </c>
    </row>
    <row r="16" s="168" customFormat="1" ht="14.25">
      <c r="A16" s="287" t="s">
        <v>450</v>
      </c>
    </row>
    <row r="17" s="168" customFormat="1" ht="12">
      <c r="A17" s="286" t="s">
        <v>451</v>
      </c>
    </row>
    <row r="18" s="168" customFormat="1" ht="12">
      <c r="A18" s="286" t="s">
        <v>452</v>
      </c>
    </row>
    <row r="19" s="168" customFormat="1" ht="12">
      <c r="A19" s="286" t="s">
        <v>453</v>
      </c>
    </row>
    <row r="20" spans="2:4" ht="12">
      <c r="B20" s="62"/>
      <c r="C20" s="62"/>
      <c r="D20" s="62"/>
    </row>
    <row r="21" spans="8:10" ht="12">
      <c r="H21" s="62"/>
      <c r="I21" s="62"/>
      <c r="J21" s="62"/>
    </row>
  </sheetData>
  <sheetProtection/>
  <mergeCells count="2">
    <mergeCell ref="A1:I1"/>
    <mergeCell ref="B4:I4"/>
  </mergeCells>
  <hyperlinks>
    <hyperlink ref="A2" r:id="rId1" display="https://tcpi.iha.org/  "/>
  </hyperlinks>
  <printOptions/>
  <pageMargins left="0.75" right="0.75" top="1" bottom="1" header="0.5" footer="0.5"/>
  <pageSetup orientation="portrait"/>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April Watson</dc:creator>
  <cp:keywords/>
  <dc:description/>
  <cp:lastModifiedBy>Michelle Mah</cp:lastModifiedBy>
  <cp:lastPrinted>2016-12-08T23:54:05Z</cp:lastPrinted>
  <dcterms:created xsi:type="dcterms:W3CDTF">2013-05-06T18:25:45Z</dcterms:created>
  <dcterms:modified xsi:type="dcterms:W3CDTF">2019-12-06T08:47:51Z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